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30" tabRatio="324" activeTab="0"/>
  </bookViews>
  <sheets>
    <sheet name="SWITCH CHASSIS" sheetId="1" r:id="rId1"/>
    <sheet name="SWITCH FIX" sheetId="2" r:id="rId2"/>
  </sheets>
  <definedNames>
    <definedName name="_xlnm.Print_Area" localSheetId="0">'SWITCH CHASSIS'!$A$1:$CF$67</definedName>
    <definedName name="_xlnm.Print_Area" localSheetId="1">'SWITCH FIX'!$A$1:$CA$71</definedName>
  </definedNames>
  <calcPr fullCalcOnLoad="1"/>
</workbook>
</file>

<file path=xl/sharedStrings.xml><?xml version="1.0" encoding="utf-8"?>
<sst xmlns="http://schemas.openxmlformats.org/spreadsheetml/2006/main" count="1853" uniqueCount="465">
  <si>
    <t>l</t>
  </si>
  <si>
    <t>19'    Rack</t>
  </si>
  <si>
    <t>100BaseFX-MMF</t>
  </si>
  <si>
    <t>1000BaseSX-MMF</t>
  </si>
  <si>
    <t>1000BaseLX-SMF</t>
  </si>
  <si>
    <t xml:space="preserve"> </t>
  </si>
  <si>
    <t>Expansion Slot</t>
  </si>
  <si>
    <t>3C16791-ME</t>
  </si>
  <si>
    <t>3C17700-ME</t>
  </si>
  <si>
    <t>3C17702-ME</t>
  </si>
  <si>
    <t>3C17710</t>
  </si>
  <si>
    <t>3C17711</t>
  </si>
  <si>
    <t>Performance</t>
  </si>
  <si>
    <t>3C17203-ME</t>
  </si>
  <si>
    <t>3C17220</t>
  </si>
  <si>
    <t>3C17221</t>
  </si>
  <si>
    <t>3C17223</t>
  </si>
  <si>
    <t>3C17222</t>
  </si>
  <si>
    <t>3C17227</t>
  </si>
  <si>
    <t>3C17228</t>
  </si>
  <si>
    <t>RIP 1/2</t>
  </si>
  <si>
    <t>3C16824</t>
  </si>
  <si>
    <t>3C16828</t>
  </si>
  <si>
    <t>3C16829</t>
  </si>
  <si>
    <t>3C16823</t>
  </si>
  <si>
    <t>3CGBIC91</t>
  </si>
  <si>
    <t>3CGBIC92</t>
  </si>
  <si>
    <t>Long Haul GBIC (up to 70 km)</t>
  </si>
  <si>
    <t>3CGBIC97</t>
  </si>
  <si>
    <t>100/1000Base-T</t>
  </si>
  <si>
    <t>Ethernet Port</t>
  </si>
  <si>
    <t>Product code</t>
  </si>
  <si>
    <t>1000Base-T</t>
  </si>
  <si>
    <t>Height/U</t>
  </si>
  <si>
    <t>RPS</t>
  </si>
  <si>
    <t>Devices per Stack</t>
  </si>
  <si>
    <t>Wirespeed</t>
  </si>
  <si>
    <t>L3 IP Switching</t>
  </si>
  <si>
    <t>Resilient Link</t>
  </si>
  <si>
    <t>OSPF</t>
  </si>
  <si>
    <t>VRRP</t>
  </si>
  <si>
    <t>RMON 2</t>
  </si>
  <si>
    <t>Console/Telnet</t>
  </si>
  <si>
    <t>WEB-Management</t>
  </si>
  <si>
    <t>2A</t>
  </si>
  <si>
    <t>p</t>
  </si>
  <si>
    <t>Yes</t>
  </si>
  <si>
    <t>optional</t>
  </si>
  <si>
    <t>MAC Address #</t>
  </si>
  <si>
    <t>Removable fabric</t>
  </si>
  <si>
    <t>Redundant Fabric</t>
  </si>
  <si>
    <t xml:space="preserve">Mirror Port/Roving </t>
  </si>
  <si>
    <t xml:space="preserve">SS3 Switch 4900 </t>
  </si>
  <si>
    <t>SS3 Switch 4900 SX</t>
  </si>
  <si>
    <t>SS3 Switch 4400 1000BaseT module</t>
  </si>
  <si>
    <t>SS3 Switch 4400 1000BaseSX  module</t>
  </si>
  <si>
    <t>SS3 Switch 4400 1000BaseLX module</t>
  </si>
  <si>
    <t>SS3 Switch 4400 100BaseFX module</t>
  </si>
  <si>
    <t>SS3 Switch 4400 Stacking kit</t>
  </si>
  <si>
    <t>SS3 Switch 4400 Stacking extender kit</t>
  </si>
  <si>
    <t>4005 Chassis/Power Supply/Fan/Managemet</t>
  </si>
  <si>
    <t>4005 Fabric/Management</t>
  </si>
  <si>
    <t>4005 8-Port 10/100Base-T</t>
  </si>
  <si>
    <t>4005 8-Port 100Base-FX</t>
  </si>
  <si>
    <t>4005 300-Watt Power Supply</t>
  </si>
  <si>
    <t>4005 Fan Assembly</t>
  </si>
  <si>
    <t xml:space="preserve">Network Supervisor </t>
  </si>
  <si>
    <t>Hot Swap  Stacking</t>
  </si>
  <si>
    <t>Max Payload ports</t>
  </si>
  <si>
    <t>Forwarding Mpps</t>
  </si>
  <si>
    <t>Backplane Gbps</t>
  </si>
  <si>
    <t>BC/MC threshold</t>
  </si>
  <si>
    <t>Multicast  Groups</t>
  </si>
  <si>
    <t>Auto MDI-MDX</t>
  </si>
  <si>
    <t>IPX Routing</t>
  </si>
  <si>
    <t>SpanningTree (802.1D)</t>
  </si>
  <si>
    <t>IEEE 802.1p Queues</t>
  </si>
  <si>
    <t>IEEE 802.1Q VLANS</t>
  </si>
  <si>
    <t>MTBF 40°('000 hours)</t>
  </si>
  <si>
    <t>3C17712</t>
  </si>
  <si>
    <t>SS3 Switch 4924</t>
  </si>
  <si>
    <t>3C17701-ME</t>
  </si>
  <si>
    <t>SS3 Switch 4950</t>
  </si>
  <si>
    <t>3C17706-ME</t>
  </si>
  <si>
    <t>SS3 Switch 4900 GBIC module</t>
  </si>
  <si>
    <t>3C17714</t>
  </si>
  <si>
    <t>3C17204-ME</t>
  </si>
  <si>
    <t>3CGBIC93</t>
  </si>
  <si>
    <t>3C16841</t>
  </si>
  <si>
    <t>4005 2-Port 1000BASE -SX Module</t>
  </si>
  <si>
    <t>4005  2-Port 1000BASE-T Module</t>
  </si>
  <si>
    <t>3C16842</t>
  </si>
  <si>
    <t>4005 2-Port GBIC Module</t>
  </si>
  <si>
    <t>3C16843</t>
  </si>
  <si>
    <t>3C16822</t>
  </si>
  <si>
    <t>3C16820</t>
  </si>
  <si>
    <t>512k</t>
  </si>
  <si>
    <t>768k</t>
  </si>
  <si>
    <t>12M</t>
  </si>
  <si>
    <t>Rapid STP (802.1w)</t>
  </si>
  <si>
    <t>4k</t>
  </si>
  <si>
    <t>12k</t>
  </si>
  <si>
    <t>8k</t>
  </si>
  <si>
    <t>OC Dual Speed Switch 5 Plus</t>
  </si>
  <si>
    <t>OC Dual Speed Switch 8 Plus</t>
  </si>
  <si>
    <t>OC Dual Speed Switch 16 Plus</t>
  </si>
  <si>
    <t>OC Switch 5</t>
  </si>
  <si>
    <t xml:space="preserve">OC Switch 8 </t>
  </si>
  <si>
    <t xml:space="preserve">3C16790-ME </t>
  </si>
  <si>
    <t>3C16792-ME</t>
  </si>
  <si>
    <t>3C16793_ME</t>
  </si>
  <si>
    <t>3C16794_ME</t>
  </si>
  <si>
    <t>DSCP Remarking</t>
  </si>
  <si>
    <t xml:space="preserve">SMTP Notification </t>
  </si>
  <si>
    <t xml:space="preserve">BOOTP and DHCP </t>
  </si>
  <si>
    <t>2k</t>
  </si>
  <si>
    <t>Switch 4060</t>
  </si>
  <si>
    <t>Switch 4050</t>
  </si>
  <si>
    <t>Hot swap Fan</t>
  </si>
  <si>
    <t>n/a</t>
  </si>
  <si>
    <t>2M</t>
  </si>
  <si>
    <t>Hardware Features</t>
  </si>
  <si>
    <t>3Com XRN</t>
  </si>
  <si>
    <t xml:space="preserve">Multicast </t>
  </si>
  <si>
    <t>Link</t>
  </si>
  <si>
    <t>L2</t>
  </si>
  <si>
    <t>L3</t>
  </si>
  <si>
    <t>L4</t>
  </si>
  <si>
    <t>IGMP snooping</t>
  </si>
  <si>
    <t>RTSP</t>
  </si>
  <si>
    <t>LACP (802.3ad)</t>
  </si>
  <si>
    <t>DVMRP</t>
  </si>
  <si>
    <t>Net Login (802.1x)</t>
  </si>
  <si>
    <t>IGMP Query V2</t>
  </si>
  <si>
    <t>Supernetting CIDR</t>
  </si>
  <si>
    <t>802.3x Flow Contrl.</t>
  </si>
  <si>
    <t>RMON Groups</t>
  </si>
  <si>
    <t>Us $  Listprice</t>
  </si>
  <si>
    <t>3C17718</t>
  </si>
  <si>
    <t>3Com 200W AC Power Supply</t>
  </si>
  <si>
    <t>3C17717</t>
  </si>
  <si>
    <t>3Com Spare Fan Tray</t>
  </si>
  <si>
    <t>3C17709</t>
  </si>
  <si>
    <t>ARPS port/Module</t>
  </si>
  <si>
    <t>Management &amp; Security</t>
  </si>
  <si>
    <t xml:space="preserve">IP Filtering/ACL </t>
  </si>
  <si>
    <t>3C17206-ME</t>
  </si>
  <si>
    <t>SS3 Switch 4400 24 ports</t>
  </si>
  <si>
    <t>SS3 Switch 4400 48 ports</t>
  </si>
  <si>
    <t>SS3 Switch 4400  SE 24 ports</t>
  </si>
  <si>
    <t>3C17302</t>
  </si>
  <si>
    <t>3C17300</t>
  </si>
  <si>
    <t>SX GBIC - MMF - 62,5 &amp; 50micron.(550mt.)</t>
  </si>
  <si>
    <t>LX GBIC - SMF / MMF 9micron (5Km.)</t>
  </si>
  <si>
    <t>10/100/1000Base-T</t>
  </si>
  <si>
    <t>3C17708</t>
  </si>
  <si>
    <t>Back up &amp; Restore</t>
  </si>
  <si>
    <t>Cuncurrent PS(opt.)</t>
  </si>
  <si>
    <t>10/100 Autosensing</t>
  </si>
  <si>
    <t>BTU/hour</t>
  </si>
  <si>
    <t>3C16470C-ME</t>
  </si>
  <si>
    <t>3C16471C-ME</t>
  </si>
  <si>
    <t>Packet Buffer Memory</t>
  </si>
  <si>
    <t>SS3 ARPS Chassis</t>
  </si>
  <si>
    <t>3C16071B</t>
  </si>
  <si>
    <t>Type 1 Module (60W)</t>
  </si>
  <si>
    <t>3C16072</t>
  </si>
  <si>
    <t>Type 1 Module (100W)</t>
  </si>
  <si>
    <t>3C16073</t>
  </si>
  <si>
    <t>Type 2A Module (100W)</t>
  </si>
  <si>
    <t>3C16074A</t>
  </si>
  <si>
    <t>Type 3   Module(350W)</t>
  </si>
  <si>
    <t>3C16075</t>
  </si>
  <si>
    <t>Y-Cable for Type 1 Modules</t>
  </si>
  <si>
    <t>3C16079</t>
  </si>
  <si>
    <t>Y-Cable for Type 2A Modules</t>
  </si>
  <si>
    <t>3C16078</t>
  </si>
  <si>
    <t>Y-Cable for Type 3 Modules</t>
  </si>
  <si>
    <t>3C16077</t>
  </si>
  <si>
    <t>Switch 1100</t>
  </si>
  <si>
    <t>4900SX</t>
  </si>
  <si>
    <t xml:space="preserve">Switch 3300 </t>
  </si>
  <si>
    <t>3C17715</t>
  </si>
  <si>
    <t>32k</t>
  </si>
  <si>
    <t>PIM (DM/SM)</t>
  </si>
  <si>
    <t>Trunk within Stack</t>
  </si>
  <si>
    <t>Trunk-groups/port</t>
  </si>
  <si>
    <t>2/2</t>
  </si>
  <si>
    <t>1/2</t>
  </si>
  <si>
    <t>4/4</t>
  </si>
  <si>
    <t>Management Module Ethernet</t>
  </si>
  <si>
    <t>3C16080</t>
  </si>
  <si>
    <t xml:space="preserve">Note 1: The Switch 1100 must use the Type 1 100W module if fitted with an ATM, GbE or Layer 3 Module. </t>
  </si>
  <si>
    <t xml:space="preserve">Note 3:  The maximum permitted power load for the ARPS is 480W Although for technical reasons an exception can be made </t>
  </si>
  <si>
    <t xml:space="preserve">Data contained in this sheet can be modify without advise (this is an internal Draft for 3Com employees only) </t>
  </si>
  <si>
    <t>XRN Interconnect kit (1 mt. Cable)</t>
  </si>
  <si>
    <t>à</t>
  </si>
  <si>
    <t>future software release (not committed)</t>
  </si>
  <si>
    <t>SS3 Switch 4400 PWR</t>
  </si>
  <si>
    <t>SS3 Switch 4400 FX</t>
  </si>
  <si>
    <t>3C17205-ME</t>
  </si>
  <si>
    <t>3C17210-ME</t>
  </si>
  <si>
    <t>Switch 4070</t>
  </si>
  <si>
    <t>in wall</t>
  </si>
  <si>
    <t>124k</t>
  </si>
  <si>
    <t>DHCP</t>
  </si>
  <si>
    <t>3C17707</t>
  </si>
  <si>
    <t>3C16850</t>
  </si>
  <si>
    <t>3C16854</t>
  </si>
  <si>
    <t>3C16856</t>
  </si>
  <si>
    <t>3C16857</t>
  </si>
  <si>
    <t>3C16858</t>
  </si>
  <si>
    <t>3C16859</t>
  </si>
  <si>
    <t>3C16860</t>
  </si>
  <si>
    <t>3C16861</t>
  </si>
  <si>
    <t>3C1670108</t>
  </si>
  <si>
    <t>1M</t>
  </si>
  <si>
    <t>512Kb</t>
  </si>
  <si>
    <t>3CSFP-91</t>
  </si>
  <si>
    <t>3CSFP-92</t>
  </si>
  <si>
    <t>SFP 1000 BaseSX</t>
  </si>
  <si>
    <t>SFP 1000 BaseLX</t>
  </si>
  <si>
    <t>Trunk-groups/portGE</t>
  </si>
  <si>
    <t>Trunk-groups/portFE</t>
  </si>
  <si>
    <t>BGP 4</t>
  </si>
  <si>
    <t>IS/IS</t>
  </si>
  <si>
    <t>IPToS / Diffserv</t>
  </si>
  <si>
    <t xml:space="preserve"> MultiLayer Traffic Governing</t>
  </si>
  <si>
    <t>Application Blocking</t>
  </si>
  <si>
    <t>L3  Access Control Lists</t>
  </si>
  <si>
    <t>L2, L3, L4  Access Control Lists</t>
  </si>
  <si>
    <t>Port Security (MAC Lockout)</t>
  </si>
  <si>
    <t>ACL</t>
  </si>
  <si>
    <t>Max Port Ggabit</t>
  </si>
  <si>
    <t>4|8</t>
  </si>
  <si>
    <t>24|8</t>
  </si>
  <si>
    <t>12\8</t>
  </si>
  <si>
    <t>QoS &amp; Control</t>
  </si>
  <si>
    <t>Max. # of mod.chassis</t>
  </si>
  <si>
    <t>3C17304</t>
  </si>
  <si>
    <t>SFP 1000 BaseLH</t>
  </si>
  <si>
    <t>3CSFP-97</t>
  </si>
  <si>
    <t>16k</t>
  </si>
  <si>
    <t>SS3 Switch 3824</t>
  </si>
  <si>
    <t>SS3 Switch 3812</t>
  </si>
  <si>
    <t>Interswitching</t>
  </si>
  <si>
    <t>3C16851</t>
  </si>
  <si>
    <t>3C16855</t>
  </si>
  <si>
    <t>3C16857R</t>
  </si>
  <si>
    <t>3C16862</t>
  </si>
  <si>
    <t>3C16863</t>
  </si>
  <si>
    <t>3CR1686593</t>
  </si>
  <si>
    <t>3CR1686593R</t>
  </si>
  <si>
    <t>7700R Redundant Fabric</t>
  </si>
  <si>
    <t>7700R 8-slot Upgrade Kit</t>
  </si>
  <si>
    <t>IEEE 802.1S MSTP</t>
  </si>
  <si>
    <t>SNMPV.3 encrypt.</t>
  </si>
  <si>
    <t>SFP 1000 BaseT</t>
  </si>
  <si>
    <t>3CSFP-93</t>
  </si>
  <si>
    <t>SS3 Switch 4400 SE Enhanced Sw. Upgrade</t>
  </si>
  <si>
    <t>3C17207</t>
  </si>
  <si>
    <t>3C15400</t>
  </si>
  <si>
    <t>3Com Network Administrator for HP OpenView (Windows)</t>
  </si>
  <si>
    <t>Network Management</t>
  </si>
  <si>
    <t>3Com Network Supervisor Advanced Package V2.0</t>
  </si>
  <si>
    <t>3C15201A</t>
  </si>
  <si>
    <t>$ 4.995</t>
  </si>
  <si>
    <t>3Com Integration Kit for HP OpenView</t>
  </si>
  <si>
    <t>3C15300</t>
  </si>
  <si>
    <t>$ 1495</t>
  </si>
  <si>
    <t>7700R 8-slot Starter Kit</t>
  </si>
  <si>
    <t>3C16852-ME</t>
  </si>
  <si>
    <t xml:space="preserve">1000BASE-T GBIC </t>
  </si>
  <si>
    <t xml:space="preserve">OC Gigabit Switch 8 </t>
  </si>
  <si>
    <t xml:space="preserve">OC Switch 8 with Gb uplink </t>
  </si>
  <si>
    <t xml:space="preserve">OC Gigabit Switch 5 </t>
  </si>
  <si>
    <t>3C1670800</t>
  </si>
  <si>
    <t>3C16476A-ME</t>
  </si>
  <si>
    <t>GBIC Gigabit</t>
  </si>
  <si>
    <t>SFP Gigabit</t>
  </si>
  <si>
    <t xml:space="preserve">Advanced Software for Switch 7700 (7-slot) </t>
  </si>
  <si>
    <t xml:space="preserve">Advanced Software for Switch 7700R (8-slot) </t>
  </si>
  <si>
    <t>3CRWE454G72</t>
  </si>
  <si>
    <t>3CR17500-91</t>
  </si>
  <si>
    <t>Switch 3226</t>
  </si>
  <si>
    <t>3CR175001-91</t>
  </si>
  <si>
    <t>Switch 3250</t>
  </si>
  <si>
    <t>24+2</t>
  </si>
  <si>
    <t>48+2</t>
  </si>
  <si>
    <t>3C15500</t>
  </si>
  <si>
    <t>3Com Network Director V1.0 Management Suite</t>
  </si>
  <si>
    <t>3C15500U</t>
  </si>
  <si>
    <t>3C15500S</t>
  </si>
  <si>
    <t>3Com Network Director V1.0 Upgrade from 3NS Advanced</t>
  </si>
  <si>
    <t>3Com Network Director Management Suite 1Y Sw Support</t>
  </si>
  <si>
    <t>$ 3495</t>
  </si>
  <si>
    <t>$ 2495</t>
  </si>
  <si>
    <t>$ 495</t>
  </si>
  <si>
    <t>SS3 Switch 3848</t>
  </si>
  <si>
    <t>3C17462</t>
  </si>
  <si>
    <t>Switch 3870 Stacking Cable</t>
  </si>
  <si>
    <t>3C17463</t>
  </si>
  <si>
    <t>Switch 3870 Resilient Stacking Cable</t>
  </si>
  <si>
    <t>3CR17450-91</t>
  </si>
  <si>
    <t>3CR17451-91</t>
  </si>
  <si>
    <t>3CR17402-91</t>
  </si>
  <si>
    <t>3Com SS3 Switch 3870 24-Port</t>
  </si>
  <si>
    <t>3Com SS3 Switch 3870 48-Port</t>
  </si>
  <si>
    <t>10 GBIC Slot</t>
  </si>
  <si>
    <t>Rate limiting</t>
  </si>
  <si>
    <t>3CNJ200-BLK</t>
  </si>
  <si>
    <t>3CNJ220-BLK</t>
  </si>
  <si>
    <t>12+2</t>
  </si>
  <si>
    <t>7700 AC Power Supply</t>
  </si>
  <si>
    <t>7700 7-Slot Fan Assembly</t>
  </si>
  <si>
    <t>7700 64 Gigabit Fabric</t>
  </si>
  <si>
    <t>7700 8-port 1000BASE-X (GBIC)</t>
  </si>
  <si>
    <t>7700 8-port 1000BASE-T</t>
  </si>
  <si>
    <t>7700 7-slot AC 64 Gigabit Starter Kit</t>
  </si>
  <si>
    <t>7700 48-port 10/100BASE-TX</t>
  </si>
  <si>
    <t>7700 24-port 100BASE-FX</t>
  </si>
  <si>
    <t>GBIC tranceiver</t>
  </si>
  <si>
    <t>SFP tranceiver</t>
  </si>
  <si>
    <t>3CNJ225-BLK</t>
  </si>
  <si>
    <t>NJ225 Network Jack - managed, EU stand.</t>
  </si>
  <si>
    <t>Data contained in this sheet can be modify without advise, this is an internal Draft for 3Com employees only. Please Double check price with the 3Com online LIST Price</t>
  </si>
  <si>
    <t>3CNJ90-BLK</t>
  </si>
  <si>
    <t>3CNJ100-CRM</t>
  </si>
  <si>
    <t>802.3af PoE</t>
  </si>
  <si>
    <t>3C16870</t>
  </si>
  <si>
    <t>3c16873</t>
  </si>
  <si>
    <t>Slot Fabric Sub-Module 4p. 1000BaseT</t>
  </si>
  <si>
    <t xml:space="preserve">Slot Fabric Sub-Module 4p. 1000BASE-X </t>
  </si>
  <si>
    <t>3c16874</t>
  </si>
  <si>
    <t>3Com Switch 7700 4slot Fan Assembly</t>
  </si>
  <si>
    <t>3c16871</t>
  </si>
  <si>
    <t>3c16872</t>
  </si>
  <si>
    <t>3Com Switch 7700 4slot Fabric</t>
  </si>
  <si>
    <t>3Com Switch 7700 4slot- Advance software</t>
  </si>
  <si>
    <t>3CR1686591S</t>
  </si>
  <si>
    <t>Switch 3300 XM-TM-MM</t>
  </si>
  <si>
    <t>4400PWR</t>
  </si>
  <si>
    <t>7700 20-port 1000BASE-X</t>
  </si>
  <si>
    <t>7700 20-port 1000BASE-T</t>
  </si>
  <si>
    <t>7700R 8-Slot Fan Assembly</t>
  </si>
  <si>
    <t>64/8</t>
  </si>
  <si>
    <t>64/16</t>
  </si>
  <si>
    <t>4/8</t>
  </si>
  <si>
    <t>Baseline Switch  2816SFP plus</t>
  </si>
  <si>
    <t>Baseline Switch 2824</t>
  </si>
  <si>
    <t>Baseline Switch 2016</t>
  </si>
  <si>
    <t>Baseline Switch 2024</t>
  </si>
  <si>
    <t>3C16475A-ME</t>
  </si>
  <si>
    <t>Baseline Switch 2226 24p.+2+2p Gb</t>
  </si>
  <si>
    <t>Baseline Switch 2250 48p.+2+2p Gb</t>
  </si>
  <si>
    <t xml:space="preserve">Baseline Switch 2816 </t>
  </si>
  <si>
    <t>3C16478-ME</t>
  </si>
  <si>
    <t>3C16485-ME</t>
  </si>
  <si>
    <t>3C16479-ME</t>
  </si>
  <si>
    <t>Baseline Switch 2808</t>
  </si>
  <si>
    <t>3C16477A-ME</t>
  </si>
  <si>
    <t>BTU/hour (Watt)</t>
  </si>
  <si>
    <t>136 (40)</t>
  </si>
  <si>
    <t>205 (60)</t>
  </si>
  <si>
    <t>SpanningTree Vlan(802.1s)</t>
  </si>
  <si>
    <t>IP ToS Diffserv</t>
  </si>
  <si>
    <t>SS3 Switch 4226T (with v2.0)</t>
  </si>
  <si>
    <t>SS3 Switch 4250T (with v.2.0)</t>
  </si>
  <si>
    <t>SS3 Switch 4228G (with v.2.0)</t>
  </si>
  <si>
    <t>IGMP Query</t>
  </si>
  <si>
    <t>168 (50)</t>
  </si>
  <si>
    <t>938(275)</t>
  </si>
  <si>
    <t>3C17401-91</t>
  </si>
  <si>
    <t>3C17400-91</t>
  </si>
  <si>
    <t>12 / 8</t>
  </si>
  <si>
    <t>32/8</t>
  </si>
  <si>
    <t>Jumbo Frame</t>
  </si>
  <si>
    <t>Man. Radius auth.</t>
  </si>
  <si>
    <t>SNMP v1</t>
  </si>
  <si>
    <t>717(148)</t>
  </si>
  <si>
    <t>Max Payload p. (Fe+Gb)</t>
  </si>
  <si>
    <t>184 (55)</t>
  </si>
  <si>
    <t>287 (84)</t>
  </si>
  <si>
    <t>ARP entries</t>
  </si>
  <si>
    <t>IP Interfaces</t>
  </si>
  <si>
    <t>IP Routes</t>
  </si>
  <si>
    <t>Static Route</t>
  </si>
  <si>
    <t>Support SSL, SSH</t>
  </si>
  <si>
    <t>GARP/GVRP</t>
  </si>
  <si>
    <t>Module/Expansion Slot</t>
  </si>
  <si>
    <t>2K</t>
  </si>
  <si>
    <t>5K</t>
  </si>
  <si>
    <t>DHCP relay</t>
  </si>
  <si>
    <t>13/4</t>
  </si>
  <si>
    <t>3Com XRN - GeoXRN</t>
  </si>
  <si>
    <t>12/4</t>
  </si>
  <si>
    <t>ARP Entries</t>
  </si>
  <si>
    <t>DHCP Relay</t>
  </si>
  <si>
    <t>16K</t>
  </si>
  <si>
    <t>SNMP  v1</t>
  </si>
  <si>
    <t>1533(455)</t>
  </si>
  <si>
    <t>32K</t>
  </si>
  <si>
    <t>1000BaseLH-SMF</t>
  </si>
  <si>
    <t>10/100 Base-T</t>
  </si>
  <si>
    <t>ì</t>
  </si>
  <si>
    <t>Height/U 19" rack</t>
  </si>
  <si>
    <t>64K</t>
  </si>
  <si>
    <t>UDP Helper</t>
  </si>
  <si>
    <t>SMON - RFC 2613</t>
  </si>
  <si>
    <t>Man Radius authentic.</t>
  </si>
  <si>
    <t>20|8</t>
  </si>
  <si>
    <t xml:space="preserve">             Old Switch 3000 10/100 has a higher power requirement and must always use the Type 1 100W module. </t>
  </si>
  <si>
    <t>Mirror Port/Roving</t>
  </si>
  <si>
    <t xml:space="preserve">10 Gig </t>
  </si>
  <si>
    <r>
      <t>24/</t>
    </r>
    <r>
      <rPr>
        <sz val="7"/>
        <rFont val="Wingdings"/>
        <family val="0"/>
      </rPr>
      <t>p</t>
    </r>
  </si>
  <si>
    <t xml:space="preserve">NJ90 Network Jack - unmanaged, EU </t>
  </si>
  <si>
    <t>NJ100 Network Jack - unmanaged, Uni 503</t>
  </si>
  <si>
    <t xml:space="preserve">NJ200 Network Jack - managed, Uni 503 </t>
  </si>
  <si>
    <t xml:space="preserve">NJ220 Network Jack - managed, Uni 503 </t>
  </si>
  <si>
    <t>NJ225FX-ST Network Jack - managed, EU</t>
  </si>
  <si>
    <t>NJ225FX-SC Network Jack - managed EU</t>
  </si>
  <si>
    <t>yes</t>
  </si>
  <si>
    <t>Bolded Price represent New princing (new product or repricing)</t>
  </si>
  <si>
    <t>SS3 Switch 4900 4 Port 1000BaseSX mod.</t>
  </si>
  <si>
    <t>SS3 Switch 4900 4 Port 1000BaseT mod.</t>
  </si>
  <si>
    <t>SS3 Switch 4900 4 Port 1000BaseLX mod.</t>
  </si>
  <si>
    <t>7700 4-slot Starter Kit</t>
  </si>
  <si>
    <t xml:space="preserve">             Type 1 60W module can only be used if not fitted with any downlink, or with Single FX Downlink, Dual FX , or Matrix Module.</t>
  </si>
  <si>
    <t xml:space="preserve">Note 2: The Switch 1000 &amp; Switch 3000 must use the Type 1 100W module if fitted with a GbE module. </t>
  </si>
  <si>
    <t xml:space="preserve">              in the case of the Type 3 module Allowing 2 x Type3 modules to be placed in a single Chassis. This configuration ONLY.</t>
  </si>
  <si>
    <t>3C15710</t>
  </si>
  <si>
    <t>3Com Integration Kit for IBM Tivoli NetView</t>
  </si>
  <si>
    <t>3C15700</t>
  </si>
  <si>
    <t>3Com Integration Kit for HP OpenView Network Node Manager</t>
  </si>
  <si>
    <t>3C15630</t>
  </si>
  <si>
    <t>3Com Enterprise Management Suite Unlimited Node License</t>
  </si>
  <si>
    <t>3C15620</t>
  </si>
  <si>
    <t>3Com Enterprise Management Suite 5000 Node License</t>
  </si>
  <si>
    <t>3C15610</t>
  </si>
  <si>
    <t>3Com Enterprise Management Suite 1000 Node License</t>
  </si>
  <si>
    <t>3C15600</t>
  </si>
  <si>
    <t>3Com Enterprise Management Suite V2.0</t>
  </si>
  <si>
    <t xml:space="preserve"> $ 1495</t>
  </si>
  <si>
    <t>$ 34995</t>
  </si>
  <si>
    <t>$ 24995</t>
  </si>
  <si>
    <t>$ 14995</t>
  </si>
  <si>
    <t>$ 9995</t>
  </si>
  <si>
    <t>NTE Price</t>
  </si>
  <si>
    <t>Switch 8814 Starter Kit</t>
  </si>
  <si>
    <t>Switch 8807 / 8814 Fan Assembly (for spare)</t>
  </si>
  <si>
    <t>Switch 8810 Starter Kit</t>
  </si>
  <si>
    <t>Switch 8810 Fan Assembly (spare)</t>
  </si>
  <si>
    <t>Switch 8807 Starter Kit</t>
  </si>
  <si>
    <t>Switch 8800 1-Port 10GBASE-X (Xenpak)</t>
  </si>
  <si>
    <t>Switch 8800 2-Port 10GBASE-X (XFP)</t>
  </si>
  <si>
    <t>Switch 8800 12-Port 1000BASE-X (SFP)</t>
  </si>
  <si>
    <t>Switch 8800 24-Port 1000BASE-X (SFP)</t>
  </si>
  <si>
    <t>Switch 8800 24-Port 10/100/1000BASE-T</t>
  </si>
  <si>
    <t>Switch 8800 Advanced Feature Software</t>
  </si>
  <si>
    <t>Switch 8800 1200W AC Power Supply (for redundancy or spare)</t>
  </si>
  <si>
    <t>Switch 8800 2000W AC Power Supply (for redundancy or spare)</t>
  </si>
  <si>
    <t>Switch 8800 360 Gbps Fabric (for redundancy or spare)</t>
  </si>
  <si>
    <t>NTE = Not to exceed (Product not yet released)</t>
  </si>
  <si>
    <t>Update Sept11th 2004</t>
  </si>
  <si>
    <t>Version 10.1.1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</si>
</sst>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&quot;L.&quot;\ #,##0;\-&quot;L.&quot;\ #,##0"/>
    <numFmt numFmtId="203" formatCode="&quot;L.&quot;\ #,##0;[Red]\-&quot;L.&quot;\ #,##0"/>
    <numFmt numFmtId="204" formatCode="&quot;L.&quot;\ #,##0.00;\-&quot;L.&quot;\ #,##0.00"/>
    <numFmt numFmtId="205" formatCode="&quot;L.&quot;\ #,##0.00;[Red]\-&quot;L.&quot;\ #,##0.00"/>
    <numFmt numFmtId="206" formatCode="_-&quot;L.&quot;\ * #,##0_-;\-&quot;L.&quot;\ * #,##0_-;_-&quot;L.&quot;\ * &quot;-&quot;_-;_-@_-"/>
    <numFmt numFmtId="207" formatCode="_-&quot;L.&quot;\ * #,##0.00_-;\-&quot;L.&quot;\ * #,##0.00_-;_-&quot;L.&quot;\ * &quot;-&quot;??_-;_-@_-"/>
    <numFmt numFmtId="208" formatCode="#,##0_ ;\-#,##0\ "/>
    <numFmt numFmtId="209" formatCode="_-* #,##0\ _D_M_-;\-* #,##0\ _D_M_-;_-* &quot;-&quot;\ _D_M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-* #,##0_-;\-* #,##0_-;_-* &quot;-&quot;??_-;_-@_-"/>
    <numFmt numFmtId="215" formatCode="[$$-409]#,##0"/>
    <numFmt numFmtId="216" formatCode="\(\ #,##0_ \);\(\ #,##0\ \)"/>
    <numFmt numFmtId="217" formatCode="&quot;Sì&quot;;&quot;Sì&quot;;&quot;No&quot;"/>
    <numFmt numFmtId="218" formatCode="&quot;Vero&quot;;&quot;Vero&quot;;&quot;Falso&quot;"/>
    <numFmt numFmtId="219" formatCode="&quot;Attivo&quot;;&quot;Attivo&quot;;&quot;Disattivo&quot;"/>
    <numFmt numFmtId="220" formatCode="[$€-2]\ #.##000_);[Red]\([$€-2]\ #.##000\)"/>
    <numFmt numFmtId="221" formatCode="_-* #,##0.0_-;\-* #,##0.0_-;_-* &quot;-&quot;??_-;_-@_-"/>
    <numFmt numFmtId="222" formatCode="&quot;$&quot;#,##0.00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Wingdings"/>
      <family val="0"/>
    </font>
    <font>
      <b/>
      <sz val="28"/>
      <color indexed="16"/>
      <name val="Tahoma"/>
      <family val="2"/>
    </font>
    <font>
      <sz val="6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0"/>
      <color indexed="16"/>
      <name val="Tahoma"/>
      <family val="2"/>
    </font>
    <font>
      <sz val="7"/>
      <name val="Arial"/>
      <family val="2"/>
    </font>
    <font>
      <sz val="7"/>
      <name val="Wingdings"/>
      <family val="0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14"/>
      <name val="Arial"/>
      <family val="2"/>
    </font>
    <font>
      <sz val="9"/>
      <name val="Wingdings"/>
      <family val="0"/>
    </font>
    <font>
      <sz val="7"/>
      <color indexed="56"/>
      <name val="Arial"/>
      <family val="0"/>
    </font>
    <font>
      <sz val="7"/>
      <name val="Times New Roman"/>
      <family val="1"/>
    </font>
    <font>
      <b/>
      <sz val="9"/>
      <color indexed="9"/>
      <name val="Arial"/>
      <family val="2"/>
    </font>
    <font>
      <sz val="7"/>
      <color indexed="9"/>
      <name val="Arial"/>
      <family val="2"/>
    </font>
    <font>
      <b/>
      <sz val="11"/>
      <color indexed="9"/>
      <name val="Arial"/>
      <family val="2"/>
    </font>
    <font>
      <b/>
      <sz val="7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6" fillId="2" borderId="0" xfId="0" applyFont="1" applyFill="1" applyBorder="1" applyAlignment="1">
      <alignment horizontal="left" vertical="center"/>
    </xf>
    <xf numFmtId="177" fontId="1" fillId="2" borderId="0" xfId="2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 textRotation="90"/>
    </xf>
    <xf numFmtId="0" fontId="6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top" textRotation="90"/>
    </xf>
    <xf numFmtId="177" fontId="3" fillId="3" borderId="15" xfId="21" applyFont="1" applyFill="1" applyBorder="1" applyAlignment="1">
      <alignment horizontal="center" vertical="top" textRotation="90"/>
    </xf>
    <xf numFmtId="0" fontId="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top" textRotation="90"/>
    </xf>
    <xf numFmtId="0" fontId="5" fillId="4" borderId="17" xfId="0" applyFont="1" applyFill="1" applyBorder="1" applyAlignment="1">
      <alignment horizontal="center" vertical="top" textRotation="90"/>
    </xf>
    <xf numFmtId="0" fontId="5" fillId="4" borderId="18" xfId="0" applyFont="1" applyFill="1" applyBorder="1" applyAlignment="1">
      <alignment horizontal="center" vertical="top" textRotation="90"/>
    </xf>
    <xf numFmtId="0" fontId="5" fillId="5" borderId="13" xfId="0" applyFont="1" applyFill="1" applyBorder="1" applyAlignment="1">
      <alignment horizontal="center" vertical="top" textRotation="90"/>
    </xf>
    <xf numFmtId="0" fontId="5" fillId="5" borderId="19" xfId="0" applyFont="1" applyFill="1" applyBorder="1" applyAlignment="1">
      <alignment horizontal="center" vertical="top" textRotation="90"/>
    </xf>
    <xf numFmtId="0" fontId="5" fillId="6" borderId="13" xfId="0" applyFont="1" applyFill="1" applyBorder="1" applyAlignment="1">
      <alignment horizontal="center" vertical="top" textRotation="90"/>
    </xf>
    <xf numFmtId="0" fontId="5" fillId="7" borderId="20" xfId="0" applyFont="1" applyFill="1" applyBorder="1" applyAlignment="1">
      <alignment horizontal="center" vertical="top" textRotation="90"/>
    </xf>
    <xf numFmtId="0" fontId="5" fillId="7" borderId="13" xfId="0" applyFont="1" applyFill="1" applyBorder="1" applyAlignment="1">
      <alignment horizontal="center" vertical="top" textRotation="90"/>
    </xf>
    <xf numFmtId="0" fontId="5" fillId="7" borderId="19" xfId="0" applyFont="1" applyFill="1" applyBorder="1" applyAlignment="1">
      <alignment horizontal="center" vertical="top" textRotation="90"/>
    </xf>
    <xf numFmtId="0" fontId="5" fillId="8" borderId="20" xfId="0" applyFont="1" applyFill="1" applyBorder="1" applyAlignment="1">
      <alignment horizontal="center" vertical="top" textRotation="90" wrapText="1"/>
    </xf>
    <xf numFmtId="0" fontId="5" fillId="8" borderId="13" xfId="0" applyFont="1" applyFill="1" applyBorder="1" applyAlignment="1">
      <alignment horizontal="center" vertical="top" textRotation="90" wrapText="1"/>
    </xf>
    <xf numFmtId="0" fontId="5" fillId="8" borderId="21" xfId="0" applyFont="1" applyFill="1" applyBorder="1" applyAlignment="1">
      <alignment horizontal="center" vertical="top" textRotation="90" wrapText="1"/>
    </xf>
    <xf numFmtId="0" fontId="4" fillId="9" borderId="13" xfId="0" applyFont="1" applyFill="1" applyBorder="1" applyAlignment="1">
      <alignment horizontal="center" vertical="top" textRotation="90"/>
    </xf>
    <xf numFmtId="0" fontId="4" fillId="10" borderId="20" xfId="0" applyFont="1" applyFill="1" applyBorder="1" applyAlignment="1">
      <alignment horizontal="center" vertical="top" textRotation="90"/>
    </xf>
    <xf numFmtId="0" fontId="4" fillId="10" borderId="13" xfId="0" applyFont="1" applyFill="1" applyBorder="1" applyAlignment="1">
      <alignment horizontal="center" vertical="top" textRotation="90"/>
    </xf>
    <xf numFmtId="0" fontId="4" fillId="10" borderId="13" xfId="0" applyFont="1" applyFill="1" applyBorder="1" applyAlignment="1">
      <alignment horizontal="center" vertical="top" textRotation="90" wrapText="1"/>
    </xf>
    <xf numFmtId="0" fontId="5" fillId="11" borderId="20" xfId="0" applyFont="1" applyFill="1" applyBorder="1" applyAlignment="1">
      <alignment horizontal="center" vertical="top" textRotation="90"/>
    </xf>
    <xf numFmtId="0" fontId="5" fillId="11" borderId="13" xfId="0" applyFont="1" applyFill="1" applyBorder="1" applyAlignment="1">
      <alignment horizontal="center" vertical="top" textRotation="90"/>
    </xf>
    <xf numFmtId="0" fontId="5" fillId="11" borderId="19" xfId="0" applyFont="1" applyFill="1" applyBorder="1" applyAlignment="1">
      <alignment horizontal="center" vertical="top" textRotation="90" wrapText="1"/>
    </xf>
    <xf numFmtId="0" fontId="8" fillId="2" borderId="0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5" fillId="12" borderId="20" xfId="0" applyFont="1" applyFill="1" applyBorder="1" applyAlignment="1">
      <alignment horizontal="center" vertical="top" textRotation="90"/>
    </xf>
    <xf numFmtId="0" fontId="5" fillId="12" borderId="13" xfId="0" applyFont="1" applyFill="1" applyBorder="1" applyAlignment="1">
      <alignment horizontal="center" vertical="top" textRotation="90"/>
    </xf>
    <xf numFmtId="0" fontId="15" fillId="0" borderId="23" xfId="0" applyFont="1" applyBorder="1" applyAlignment="1">
      <alignment horizontal="left" vertical="center" wrapText="1"/>
    </xf>
    <xf numFmtId="0" fontId="15" fillId="3" borderId="24" xfId="0" applyFont="1" applyFill="1" applyBorder="1" applyAlignment="1">
      <alignment horizontal="left" vertical="center"/>
    </xf>
    <xf numFmtId="177" fontId="15" fillId="3" borderId="25" xfId="2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5" xfId="0" applyFont="1" applyBorder="1" applyAlignment="1" quotePrefix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3" borderId="28" xfId="0" applyFont="1" applyFill="1" applyBorder="1" applyAlignment="1">
      <alignment horizontal="left" vertical="center"/>
    </xf>
    <xf numFmtId="177" fontId="15" fillId="3" borderId="29" xfId="2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 wrapText="1"/>
    </xf>
    <xf numFmtId="0" fontId="15" fillId="3" borderId="34" xfId="0" applyFont="1" applyFill="1" applyBorder="1" applyAlignment="1">
      <alignment horizontal="left" vertical="center"/>
    </xf>
    <xf numFmtId="208" fontId="15" fillId="3" borderId="35" xfId="21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16" fontId="15" fillId="2" borderId="11" xfId="0" applyNumberFormat="1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/>
    </xf>
    <xf numFmtId="177" fontId="15" fillId="3" borderId="35" xfId="21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5" fillId="0" borderId="26" xfId="0" applyNumberFormat="1" applyFont="1" applyBorder="1" applyAlignment="1" quotePrefix="1">
      <alignment horizontal="center" vertical="center"/>
    </xf>
    <xf numFmtId="0" fontId="15" fillId="0" borderId="25" xfId="0" applyNumberFormat="1" applyFont="1" applyBorder="1" applyAlignment="1" quotePrefix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 wrapText="1"/>
    </xf>
    <xf numFmtId="0" fontId="15" fillId="3" borderId="41" xfId="0" applyFont="1" applyFill="1" applyBorder="1" applyAlignment="1">
      <alignment horizontal="left" vertical="center"/>
    </xf>
    <xf numFmtId="208" fontId="15" fillId="3" borderId="42" xfId="21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208" fontId="15" fillId="3" borderId="29" xfId="21" applyNumberFormat="1" applyFont="1" applyFill="1" applyBorder="1" applyAlignment="1">
      <alignment horizontal="right" vertical="center"/>
    </xf>
    <xf numFmtId="16" fontId="15" fillId="0" borderId="12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5" fillId="2" borderId="44" xfId="0" applyFont="1" applyFill="1" applyBorder="1" applyAlignment="1">
      <alignment horizontal="left" vertical="center" wrapText="1"/>
    </xf>
    <xf numFmtId="0" fontId="15" fillId="3" borderId="45" xfId="0" applyFont="1" applyFill="1" applyBorder="1" applyAlignment="1">
      <alignment horizontal="left" vertical="center"/>
    </xf>
    <xf numFmtId="208" fontId="15" fillId="3" borderId="46" xfId="21" applyNumberFormat="1" applyFont="1" applyFill="1" applyBorder="1" applyAlignment="1">
      <alignment horizontal="right" vertical="center"/>
    </xf>
    <xf numFmtId="0" fontId="16" fillId="0" borderId="4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6" fontId="15" fillId="2" borderId="26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" fontId="15" fillId="2" borderId="12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left" vertical="center" wrapText="1"/>
    </xf>
    <xf numFmtId="0" fontId="16" fillId="0" borderId="30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left" vertical="center" wrapText="1"/>
    </xf>
    <xf numFmtId="0" fontId="16" fillId="0" borderId="48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5" fillId="0" borderId="49" xfId="0" applyFont="1" applyBorder="1" applyAlignment="1" quotePrefix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177" fontId="15" fillId="3" borderId="42" xfId="21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6" fontId="15" fillId="0" borderId="9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16" fontId="15" fillId="0" borderId="10" xfId="0" applyNumberFormat="1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16" fontId="15" fillId="0" borderId="3" xfId="0" applyNumberFormat="1" applyFont="1" applyBorder="1" applyAlignment="1">
      <alignment horizontal="center" vertical="center"/>
    </xf>
    <xf numFmtId="16" fontId="15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6" fontId="15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77" fontId="17" fillId="2" borderId="0" xfId="21" applyFont="1" applyFill="1" applyBorder="1" applyAlignment="1">
      <alignment horizontal="center" vertical="center"/>
    </xf>
    <xf numFmtId="177" fontId="15" fillId="2" borderId="0" xfId="2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top" textRotation="90"/>
    </xf>
    <xf numFmtId="177" fontId="17" fillId="2" borderId="53" xfId="21" applyFont="1" applyFill="1" applyBorder="1" applyAlignment="1">
      <alignment horizontal="center" vertical="top" textRotation="90"/>
    </xf>
    <xf numFmtId="0" fontId="17" fillId="2" borderId="54" xfId="0" applyFont="1" applyFill="1" applyBorder="1" applyAlignment="1">
      <alignment horizontal="center" vertical="top" textRotation="90" wrapText="1"/>
    </xf>
    <xf numFmtId="0" fontId="17" fillId="2" borderId="54" xfId="0" applyFont="1" applyFill="1" applyBorder="1" applyAlignment="1">
      <alignment horizontal="center" vertical="top" textRotation="90"/>
    </xf>
    <xf numFmtId="0" fontId="17" fillId="2" borderId="53" xfId="0" applyFont="1" applyFill="1" applyBorder="1" applyAlignment="1">
      <alignment horizontal="center" vertical="top" textRotation="90"/>
    </xf>
    <xf numFmtId="0" fontId="15" fillId="2" borderId="14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/>
    </xf>
    <xf numFmtId="177" fontId="15" fillId="2" borderId="55" xfId="21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left" vertical="center"/>
    </xf>
    <xf numFmtId="0" fontId="15" fillId="2" borderId="60" xfId="0" applyFont="1" applyFill="1" applyBorder="1" applyAlignment="1">
      <alignment horizontal="left" vertical="center" wrapText="1"/>
    </xf>
    <xf numFmtId="0" fontId="15" fillId="2" borderId="60" xfId="0" applyFont="1" applyFill="1" applyBorder="1" applyAlignment="1">
      <alignment horizontal="left" vertical="center"/>
    </xf>
    <xf numFmtId="177" fontId="15" fillId="2" borderId="38" xfId="21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left" vertical="center" wrapText="1"/>
    </xf>
    <xf numFmtId="0" fontId="15" fillId="2" borderId="64" xfId="0" applyFont="1" applyFill="1" applyBorder="1" applyAlignment="1">
      <alignment horizontal="left" vertical="center"/>
    </xf>
    <xf numFmtId="177" fontId="15" fillId="2" borderId="32" xfId="21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16" fillId="2" borderId="67" xfId="0" applyFont="1" applyFill="1" applyBorder="1" applyAlignment="1">
      <alignment horizontal="center" vertical="center"/>
    </xf>
    <xf numFmtId="0" fontId="16" fillId="2" borderId="66" xfId="0" applyFont="1" applyFill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5" fillId="2" borderId="67" xfId="0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left" vertical="center" wrapText="1"/>
    </xf>
    <xf numFmtId="0" fontId="15" fillId="2" borderId="68" xfId="0" applyFont="1" applyFill="1" applyBorder="1" applyAlignment="1">
      <alignment horizontal="left" vertical="center"/>
    </xf>
    <xf numFmtId="177" fontId="15" fillId="2" borderId="37" xfId="21" applyFont="1" applyFill="1" applyBorder="1" applyAlignment="1">
      <alignment horizontal="center" vertical="center"/>
    </xf>
    <xf numFmtId="0" fontId="15" fillId="2" borderId="69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70" xfId="0" applyFont="1" applyFill="1" applyBorder="1" applyAlignment="1">
      <alignment horizontal="center" vertical="center"/>
    </xf>
    <xf numFmtId="0" fontId="15" fillId="2" borderId="71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5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16" fontId="15" fillId="0" borderId="29" xfId="0" applyNumberFormat="1" applyFont="1" applyBorder="1" applyAlignment="1" quotePrefix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7" fontId="17" fillId="3" borderId="29" xfId="2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7" fontId="17" fillId="3" borderId="35" xfId="2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5" fillId="0" borderId="42" xfId="0" applyFont="1" applyBorder="1" applyAlignment="1" quotePrefix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29" xfId="0" applyFont="1" applyBorder="1" applyAlignment="1" quotePrefix="1">
      <alignment horizontal="center" vertical="center"/>
    </xf>
    <xf numFmtId="0" fontId="15" fillId="0" borderId="35" xfId="0" applyFont="1" applyBorder="1" applyAlignment="1" quotePrefix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64" xfId="0" applyFont="1" applyBorder="1" applyAlignment="1">
      <alignment horizontal="left" vertical="center" wrapText="1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60" xfId="0" applyFont="1" applyBorder="1" applyAlignment="1">
      <alignment horizontal="left" vertical="center" wrapText="1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left" vertical="center" wrapText="1"/>
    </xf>
    <xf numFmtId="0" fontId="15" fillId="0" borderId="10" xfId="0" applyFont="1" applyBorder="1" applyAlignment="1" quotePrefix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5" fillId="2" borderId="0" xfId="0" applyFont="1" applyFill="1" applyBorder="1" applyAlignment="1" quotePrefix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5" fillId="2" borderId="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15" fillId="2" borderId="89" xfId="0" applyFont="1" applyFill="1" applyBorder="1" applyAlignment="1">
      <alignment horizontal="center" vertical="center"/>
    </xf>
    <xf numFmtId="0" fontId="17" fillId="2" borderId="89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center" vertical="center"/>
    </xf>
    <xf numFmtId="16" fontId="15" fillId="0" borderId="47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16" fontId="15" fillId="0" borderId="1" xfId="0" applyNumberFormat="1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2" borderId="91" xfId="0" applyFont="1" applyFill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16" fontId="15" fillId="0" borderId="100" xfId="0" applyNumberFormat="1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2" borderId="97" xfId="0" applyFont="1" applyFill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177" fontId="17" fillId="9" borderId="42" xfId="21" applyFont="1" applyFill="1" applyBorder="1" applyAlignment="1">
      <alignment horizontal="center" vertical="center"/>
    </xf>
    <xf numFmtId="177" fontId="17" fillId="9" borderId="46" xfId="21" applyFont="1" applyFill="1" applyBorder="1" applyAlignment="1">
      <alignment horizontal="center" vertical="center"/>
    </xf>
    <xf numFmtId="177" fontId="17" fillId="9" borderId="92" xfId="21" applyFont="1" applyFill="1" applyBorder="1" applyAlignment="1">
      <alignment horizontal="center" vertical="center"/>
    </xf>
    <xf numFmtId="208" fontId="17" fillId="9" borderId="98" xfId="21" applyNumberFormat="1" applyFont="1" applyFill="1" applyBorder="1" applyAlignment="1">
      <alignment horizontal="right" vertical="center"/>
    </xf>
    <xf numFmtId="208" fontId="17" fillId="9" borderId="25" xfId="21" applyNumberFormat="1" applyFont="1" applyFill="1" applyBorder="1" applyAlignment="1">
      <alignment horizontal="right" vertical="center"/>
    </xf>
    <xf numFmtId="208" fontId="17" fillId="9" borderId="29" xfId="21" applyNumberFormat="1" applyFont="1" applyFill="1" applyBorder="1" applyAlignment="1">
      <alignment horizontal="right" vertical="center"/>
    </xf>
    <xf numFmtId="208" fontId="17" fillId="9" borderId="35" xfId="21" applyNumberFormat="1" applyFont="1" applyFill="1" applyBorder="1" applyAlignment="1">
      <alignment horizontal="right" vertical="center"/>
    </xf>
    <xf numFmtId="0" fontId="17" fillId="9" borderId="41" xfId="0" applyFont="1" applyFill="1" applyBorder="1" applyAlignment="1">
      <alignment horizontal="left" vertical="center"/>
    </xf>
    <xf numFmtId="0" fontId="17" fillId="9" borderId="45" xfId="0" applyFont="1" applyFill="1" applyBorder="1" applyAlignment="1">
      <alignment horizontal="left" vertical="center"/>
    </xf>
    <xf numFmtId="0" fontId="17" fillId="9" borderId="93" xfId="0" applyFont="1" applyFill="1" applyBorder="1" applyAlignment="1">
      <alignment horizontal="left" vertical="center"/>
    </xf>
    <xf numFmtId="0" fontId="17" fillId="9" borderId="99" xfId="0" applyFont="1" applyFill="1" applyBorder="1" applyAlignment="1">
      <alignment horizontal="left" vertical="center"/>
    </xf>
    <xf numFmtId="0" fontId="17" fillId="9" borderId="24" xfId="0" applyFont="1" applyFill="1" applyBorder="1" applyAlignment="1">
      <alignment horizontal="left" vertical="center"/>
    </xf>
    <xf numFmtId="0" fontId="17" fillId="9" borderId="28" xfId="0" applyFont="1" applyFill="1" applyBorder="1" applyAlignment="1">
      <alignment horizontal="left" vertical="center"/>
    </xf>
    <xf numFmtId="0" fontId="17" fillId="9" borderId="34" xfId="0" applyFont="1" applyFill="1" applyBorder="1" applyAlignment="1">
      <alignment horizontal="left" vertical="center"/>
    </xf>
    <xf numFmtId="0" fontId="15" fillId="2" borderId="91" xfId="0" applyFont="1" applyFill="1" applyBorder="1" applyAlignment="1">
      <alignment horizontal="center" vertical="center"/>
    </xf>
    <xf numFmtId="0" fontId="16" fillId="2" borderId="93" xfId="0" applyFont="1" applyFill="1" applyBorder="1" applyAlignment="1">
      <alignment horizontal="center" vertical="center"/>
    </xf>
    <xf numFmtId="0" fontId="15" fillId="0" borderId="104" xfId="0" applyNumberFormat="1" applyFont="1" applyBorder="1" applyAlignment="1" quotePrefix="1">
      <alignment horizontal="center" vertical="center"/>
    </xf>
    <xf numFmtId="0" fontId="15" fillId="0" borderId="92" xfId="0" applyNumberFormat="1" applyFont="1" applyBorder="1" applyAlignment="1" quotePrefix="1">
      <alignment horizontal="center" vertical="center"/>
    </xf>
    <xf numFmtId="0" fontId="15" fillId="2" borderId="92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right" vertical="center"/>
    </xf>
    <xf numFmtId="0" fontId="15" fillId="0" borderId="105" xfId="0" applyNumberFormat="1" applyFont="1" applyBorder="1" applyAlignment="1" quotePrefix="1">
      <alignment horizontal="center" vertical="center"/>
    </xf>
    <xf numFmtId="0" fontId="15" fillId="0" borderId="42" xfId="0" applyNumberFormat="1" applyFont="1" applyBorder="1" applyAlignment="1" quotePrefix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0" borderId="106" xfId="0" applyFont="1" applyBorder="1" applyAlignment="1">
      <alignment horizontal="left" vertical="center" wrapText="1"/>
    </xf>
    <xf numFmtId="0" fontId="15" fillId="0" borderId="107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left" vertical="center"/>
    </xf>
    <xf numFmtId="177" fontId="3" fillId="3" borderId="54" xfId="21" applyFont="1" applyFill="1" applyBorder="1" applyAlignment="1">
      <alignment horizontal="center" vertical="top" textRotation="90"/>
    </xf>
    <xf numFmtId="0" fontId="3" fillId="9" borderId="108" xfId="0" applyFont="1" applyFill="1" applyBorder="1" applyAlignment="1">
      <alignment horizontal="center" vertical="top" textRotation="90"/>
    </xf>
    <xf numFmtId="0" fontId="3" fillId="9" borderId="13" xfId="0" applyFont="1" applyFill="1" applyBorder="1" applyAlignment="1">
      <alignment horizontal="center" vertical="top" textRotation="90"/>
    </xf>
    <xf numFmtId="0" fontId="3" fillId="9" borderId="13" xfId="0" applyFont="1" applyFill="1" applyBorder="1" applyAlignment="1" quotePrefix="1">
      <alignment horizontal="center" vertical="top" textRotation="90"/>
    </xf>
    <xf numFmtId="0" fontId="3" fillId="10" borderId="20" xfId="0" applyFont="1" applyFill="1" applyBorder="1" applyAlignment="1">
      <alignment horizontal="center" vertical="top" textRotation="90"/>
    </xf>
    <xf numFmtId="0" fontId="3" fillId="10" borderId="13" xfId="0" applyFont="1" applyFill="1" applyBorder="1" applyAlignment="1">
      <alignment horizontal="center" vertical="top" textRotation="90"/>
    </xf>
    <xf numFmtId="0" fontId="3" fillId="10" borderId="13" xfId="0" applyFont="1" applyFill="1" applyBorder="1" applyAlignment="1">
      <alignment horizontal="center" vertical="top" textRotation="90" wrapText="1"/>
    </xf>
    <xf numFmtId="0" fontId="3" fillId="10" borderId="19" xfId="0" applyFont="1" applyFill="1" applyBorder="1" applyAlignment="1">
      <alignment horizontal="center" vertical="top" textRotation="90" wrapText="1"/>
    </xf>
    <xf numFmtId="0" fontId="23" fillId="11" borderId="20" xfId="0" applyFont="1" applyFill="1" applyBorder="1" applyAlignment="1">
      <alignment horizontal="center" vertical="top" textRotation="90"/>
    </xf>
    <xf numFmtId="0" fontId="23" fillId="11" borderId="13" xfId="0" applyFont="1" applyFill="1" applyBorder="1" applyAlignment="1">
      <alignment horizontal="center" vertical="top" textRotation="90"/>
    </xf>
    <xf numFmtId="0" fontId="23" fillId="11" borderId="19" xfId="0" applyFont="1" applyFill="1" applyBorder="1" applyAlignment="1">
      <alignment horizontal="center" vertical="top" textRotation="90" wrapText="1"/>
    </xf>
    <xf numFmtId="0" fontId="23" fillId="12" borderId="20" xfId="0" applyFont="1" applyFill="1" applyBorder="1" applyAlignment="1">
      <alignment horizontal="center" vertical="top" textRotation="90"/>
    </xf>
    <xf numFmtId="0" fontId="23" fillId="12" borderId="13" xfId="0" applyFont="1" applyFill="1" applyBorder="1" applyAlignment="1">
      <alignment horizontal="center" vertical="top" textRotation="90"/>
    </xf>
    <xf numFmtId="0" fontId="23" fillId="12" borderId="19" xfId="0" applyFont="1" applyFill="1" applyBorder="1" applyAlignment="1">
      <alignment horizontal="center" vertical="top" textRotation="90"/>
    </xf>
    <xf numFmtId="0" fontId="23" fillId="4" borderId="20" xfId="0" applyFont="1" applyFill="1" applyBorder="1" applyAlignment="1">
      <alignment horizontal="center" vertical="top" textRotation="90"/>
    </xf>
    <xf numFmtId="0" fontId="23" fillId="4" borderId="13" xfId="0" applyFont="1" applyFill="1" applyBorder="1" applyAlignment="1">
      <alignment horizontal="center" vertical="top" textRotation="90"/>
    </xf>
    <xf numFmtId="0" fontId="23" fillId="4" borderId="19" xfId="0" applyFont="1" applyFill="1" applyBorder="1" applyAlignment="1">
      <alignment horizontal="center" vertical="top" textRotation="90"/>
    </xf>
    <xf numFmtId="0" fontId="23" fillId="5" borderId="20" xfId="0" applyFont="1" applyFill="1" applyBorder="1" applyAlignment="1">
      <alignment horizontal="center" vertical="top" textRotation="90"/>
    </xf>
    <xf numFmtId="0" fontId="23" fillId="5" borderId="13" xfId="0" applyFont="1" applyFill="1" applyBorder="1" applyAlignment="1">
      <alignment horizontal="center" vertical="top" textRotation="90"/>
    </xf>
    <xf numFmtId="0" fontId="23" fillId="5" borderId="19" xfId="0" applyFont="1" applyFill="1" applyBorder="1" applyAlignment="1">
      <alignment horizontal="center" vertical="top" textRotation="90"/>
    </xf>
    <xf numFmtId="0" fontId="23" fillId="13" borderId="20" xfId="0" applyFont="1" applyFill="1" applyBorder="1" applyAlignment="1">
      <alignment horizontal="center" vertical="top" textRotation="90"/>
    </xf>
    <xf numFmtId="0" fontId="23" fillId="13" borderId="13" xfId="0" applyFont="1" applyFill="1" applyBorder="1" applyAlignment="1">
      <alignment horizontal="center" vertical="top" textRotation="90"/>
    </xf>
    <xf numFmtId="0" fontId="23" fillId="7" borderId="20" xfId="0" applyFont="1" applyFill="1" applyBorder="1" applyAlignment="1">
      <alignment horizontal="center" vertical="top" textRotation="90"/>
    </xf>
    <xf numFmtId="0" fontId="23" fillId="7" borderId="13" xfId="0" applyFont="1" applyFill="1" applyBorder="1" applyAlignment="1">
      <alignment horizontal="center" vertical="top" textRotation="90"/>
    </xf>
    <xf numFmtId="0" fontId="23" fillId="7" borderId="19" xfId="0" applyFont="1" applyFill="1" applyBorder="1" applyAlignment="1">
      <alignment horizontal="center" vertical="top" textRotation="90"/>
    </xf>
    <xf numFmtId="0" fontId="23" fillId="8" borderId="20" xfId="0" applyFont="1" applyFill="1" applyBorder="1" applyAlignment="1">
      <alignment horizontal="center" vertical="top" textRotation="90" wrapText="1"/>
    </xf>
    <xf numFmtId="0" fontId="23" fillId="8" borderId="13" xfId="0" applyFont="1" applyFill="1" applyBorder="1" applyAlignment="1">
      <alignment horizontal="center" vertical="top" textRotation="90" wrapText="1"/>
    </xf>
    <xf numFmtId="0" fontId="23" fillId="8" borderId="21" xfId="0" applyFont="1" applyFill="1" applyBorder="1" applyAlignment="1">
      <alignment horizontal="center" vertical="top" textRotation="90" wrapText="1"/>
    </xf>
    <xf numFmtId="0" fontId="13" fillId="0" borderId="89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26" fillId="0" borderId="43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3" fillId="0" borderId="10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26" fillId="0" borderId="83" xfId="0" applyFont="1" applyBorder="1" applyAlignment="1">
      <alignment horizontal="left" vertical="center" wrapText="1"/>
    </xf>
    <xf numFmtId="0" fontId="15" fillId="2" borderId="22" xfId="0" applyFont="1" applyFill="1" applyBorder="1" applyAlignment="1">
      <alignment horizontal="right" vertical="center"/>
    </xf>
    <xf numFmtId="0" fontId="15" fillId="2" borderId="59" xfId="0" applyFont="1" applyFill="1" applyBorder="1" applyAlignment="1">
      <alignment horizontal="right" vertical="center"/>
    </xf>
    <xf numFmtId="0" fontId="15" fillId="2" borderId="22" xfId="0" applyFont="1" applyFill="1" applyBorder="1" applyAlignment="1">
      <alignment horizontal="left" vertical="center"/>
    </xf>
    <xf numFmtId="0" fontId="15" fillId="2" borderId="89" xfId="0" applyFont="1" applyFill="1" applyBorder="1" applyAlignment="1">
      <alignment horizontal="left" vertical="center"/>
    </xf>
    <xf numFmtId="0" fontId="15" fillId="2" borderId="59" xfId="0" applyFont="1" applyFill="1" applyBorder="1" applyAlignment="1">
      <alignment horizontal="left" vertical="center"/>
    </xf>
    <xf numFmtId="0" fontId="15" fillId="2" borderId="11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11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112" xfId="0" applyFont="1" applyFill="1" applyBorder="1" applyAlignment="1">
      <alignment horizontal="left" vertical="center"/>
    </xf>
    <xf numFmtId="0" fontId="15" fillId="2" borderId="113" xfId="0" applyFont="1" applyFill="1" applyBorder="1" applyAlignment="1">
      <alignment horizontal="left" vertical="center" wrapText="1"/>
    </xf>
    <xf numFmtId="0" fontId="15" fillId="2" borderId="114" xfId="0" applyFont="1" applyFill="1" applyBorder="1" applyAlignment="1">
      <alignment horizontal="left" vertical="center" wrapText="1"/>
    </xf>
    <xf numFmtId="0" fontId="15" fillId="2" borderId="115" xfId="0" applyFont="1" applyFill="1" applyBorder="1" applyAlignment="1">
      <alignment horizontal="left" vertical="center" wrapText="1"/>
    </xf>
    <xf numFmtId="0" fontId="15" fillId="2" borderId="108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116" xfId="0" applyFont="1" applyFill="1" applyBorder="1" applyAlignment="1">
      <alignment horizontal="left" vertical="center" wrapText="1"/>
    </xf>
    <xf numFmtId="0" fontId="15" fillId="2" borderId="117" xfId="0" applyFont="1" applyFill="1" applyBorder="1" applyAlignment="1">
      <alignment horizontal="left" vertical="center" wrapText="1"/>
    </xf>
    <xf numFmtId="0" fontId="15" fillId="2" borderId="118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54" xfId="0" applyFont="1" applyFill="1" applyBorder="1" applyAlignment="1">
      <alignment horizontal="left" vertical="center" wrapText="1"/>
    </xf>
    <xf numFmtId="0" fontId="15" fillId="2" borderId="5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9" fillId="2" borderId="117" xfId="0" applyFont="1" applyFill="1" applyBorder="1" applyAlignment="1">
      <alignment horizont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21" xfId="0" applyFont="1" applyFill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133350</xdr:colOff>
      <xdr:row>49</xdr:row>
      <xdr:rowOff>133350</xdr:rowOff>
    </xdr:from>
    <xdr:to>
      <xdr:col>85</xdr:col>
      <xdr:colOff>323850</xdr:colOff>
      <xdr:row>65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2811125"/>
          <a:ext cx="1111567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B6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23.28125" style="16" customWidth="1"/>
    <col min="2" max="2" width="10.140625" style="16" customWidth="1"/>
    <col min="3" max="3" width="7.140625" style="5" bestFit="1" customWidth="1"/>
    <col min="4" max="12" width="3.140625" style="5" customWidth="1"/>
    <col min="13" max="13" width="3.140625" style="21" customWidth="1"/>
    <col min="14" max="14" width="3.140625" style="6" customWidth="1"/>
    <col min="15" max="15" width="3.140625" style="5" customWidth="1"/>
    <col min="16" max="16" width="3.140625" style="6" customWidth="1"/>
    <col min="17" max="27" width="3.140625" style="5" customWidth="1"/>
    <col min="28" max="29" width="3.57421875" style="5" customWidth="1"/>
    <col min="30" max="41" width="3.140625" style="5" customWidth="1"/>
    <col min="42" max="42" width="3.57421875" style="5" customWidth="1"/>
    <col min="43" max="85" width="3.140625" style="5" customWidth="1"/>
    <col min="86" max="89" width="5.7109375" style="5" customWidth="1"/>
    <col min="90" max="90" width="8.00390625" style="5" customWidth="1"/>
    <col min="91" max="92" width="5.7109375" style="5" customWidth="1"/>
    <col min="93" max="16384" width="9.140625" style="5" customWidth="1"/>
  </cols>
  <sheetData>
    <row r="1" spans="1:85" s="18" customFormat="1" ht="13.5" customHeight="1" thickBot="1">
      <c r="A1" s="17" t="s">
        <v>463</v>
      </c>
      <c r="B1" s="37" t="s">
        <v>464</v>
      </c>
      <c r="C1" s="37"/>
      <c r="D1" s="411" t="s">
        <v>30</v>
      </c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3"/>
      <c r="Q1" s="408" t="s">
        <v>121</v>
      </c>
      <c r="R1" s="409"/>
      <c r="S1" s="409"/>
      <c r="T1" s="409"/>
      <c r="U1" s="409"/>
      <c r="V1" s="409"/>
      <c r="W1" s="409"/>
      <c r="X1" s="409"/>
      <c r="Y1" s="409"/>
      <c r="Z1" s="410"/>
      <c r="AA1" s="411" t="s">
        <v>12</v>
      </c>
      <c r="AB1" s="412"/>
      <c r="AC1" s="412"/>
      <c r="AD1" s="412"/>
      <c r="AE1" s="412"/>
      <c r="AF1" s="413"/>
      <c r="AG1" s="411" t="s">
        <v>124</v>
      </c>
      <c r="AH1" s="412"/>
      <c r="AI1" s="412"/>
      <c r="AJ1" s="412"/>
      <c r="AK1" s="412"/>
      <c r="AL1" s="412"/>
      <c r="AM1" s="413"/>
      <c r="AN1" s="415" t="s">
        <v>125</v>
      </c>
      <c r="AO1" s="416"/>
      <c r="AP1" s="383"/>
      <c r="AQ1" s="411" t="s">
        <v>126</v>
      </c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3"/>
      <c r="BE1" s="384" t="s">
        <v>237</v>
      </c>
      <c r="BF1" s="379"/>
      <c r="BG1" s="379"/>
      <c r="BH1" s="379"/>
      <c r="BI1" s="379"/>
      <c r="BJ1" s="379"/>
      <c r="BK1" s="380"/>
      <c r="BL1" s="411" t="s">
        <v>123</v>
      </c>
      <c r="BM1" s="412"/>
      <c r="BN1" s="412"/>
      <c r="BO1" s="412"/>
      <c r="BP1" s="412"/>
      <c r="BQ1" s="412"/>
      <c r="BR1" s="413"/>
      <c r="BS1" s="408" t="s">
        <v>144</v>
      </c>
      <c r="BT1" s="409"/>
      <c r="BU1" s="409"/>
      <c r="BV1" s="409"/>
      <c r="BW1" s="409"/>
      <c r="BX1" s="409"/>
      <c r="BY1" s="409"/>
      <c r="BZ1" s="409"/>
      <c r="CA1" s="409"/>
      <c r="CB1" s="409"/>
      <c r="CC1" s="409"/>
      <c r="CD1" s="409"/>
      <c r="CE1" s="409"/>
      <c r="CF1" s="410"/>
      <c r="CG1" s="31"/>
    </row>
    <row r="2" spans="1:84" s="36" customFormat="1" ht="111.75" customHeight="1" thickBot="1">
      <c r="A2" s="33"/>
      <c r="B2" s="34" t="s">
        <v>31</v>
      </c>
      <c r="C2" s="35" t="s">
        <v>137</v>
      </c>
      <c r="D2" s="50" t="s">
        <v>403</v>
      </c>
      <c r="E2" s="50" t="s">
        <v>2</v>
      </c>
      <c r="F2" s="50" t="s">
        <v>3</v>
      </c>
      <c r="G2" s="50" t="s">
        <v>4</v>
      </c>
      <c r="H2" s="50" t="s">
        <v>402</v>
      </c>
      <c r="I2" s="50" t="s">
        <v>154</v>
      </c>
      <c r="J2" s="50" t="s">
        <v>29</v>
      </c>
      <c r="K2" s="50" t="s">
        <v>32</v>
      </c>
      <c r="L2" s="50" t="s">
        <v>321</v>
      </c>
      <c r="M2" s="50" t="s">
        <v>322</v>
      </c>
      <c r="N2" s="50" t="s">
        <v>413</v>
      </c>
      <c r="O2" s="50" t="s">
        <v>73</v>
      </c>
      <c r="P2" s="50" t="s">
        <v>328</v>
      </c>
      <c r="Q2" s="51" t="s">
        <v>6</v>
      </c>
      <c r="R2" s="52" t="s">
        <v>233</v>
      </c>
      <c r="S2" s="52" t="s">
        <v>68</v>
      </c>
      <c r="T2" s="53" t="s">
        <v>405</v>
      </c>
      <c r="U2" s="53" t="s">
        <v>34</v>
      </c>
      <c r="V2" s="53" t="s">
        <v>118</v>
      </c>
      <c r="W2" s="53" t="s">
        <v>157</v>
      </c>
      <c r="X2" s="53" t="s">
        <v>245</v>
      </c>
      <c r="Y2" s="53" t="s">
        <v>49</v>
      </c>
      <c r="Z2" s="53" t="s">
        <v>50</v>
      </c>
      <c r="AA2" s="54" t="s">
        <v>48</v>
      </c>
      <c r="AB2" s="55" t="s">
        <v>78</v>
      </c>
      <c r="AC2" s="55" t="s">
        <v>159</v>
      </c>
      <c r="AD2" s="55" t="s">
        <v>69</v>
      </c>
      <c r="AE2" s="55" t="s">
        <v>70</v>
      </c>
      <c r="AF2" s="56" t="s">
        <v>36</v>
      </c>
      <c r="AG2" s="59" t="s">
        <v>122</v>
      </c>
      <c r="AH2" s="60" t="s">
        <v>75</v>
      </c>
      <c r="AI2" s="60" t="s">
        <v>99</v>
      </c>
      <c r="AJ2" s="60" t="s">
        <v>130</v>
      </c>
      <c r="AK2" s="60" t="s">
        <v>255</v>
      </c>
      <c r="AL2" s="60" t="s">
        <v>222</v>
      </c>
      <c r="AM2" s="60" t="s">
        <v>223</v>
      </c>
      <c r="AN2" s="38" t="s">
        <v>135</v>
      </c>
      <c r="AO2" s="39" t="s">
        <v>76</v>
      </c>
      <c r="AP2" s="40" t="s">
        <v>77</v>
      </c>
      <c r="AQ2" s="41" t="s">
        <v>37</v>
      </c>
      <c r="AR2" s="41" t="s">
        <v>40</v>
      </c>
      <c r="AS2" s="41" t="s">
        <v>134</v>
      </c>
      <c r="AT2" s="41" t="s">
        <v>384</v>
      </c>
      <c r="AU2" s="41" t="s">
        <v>385</v>
      </c>
      <c r="AV2" s="41" t="s">
        <v>396</v>
      </c>
      <c r="AW2" s="41" t="s">
        <v>397</v>
      </c>
      <c r="AX2" s="41" t="s">
        <v>407</v>
      </c>
      <c r="AY2" s="41" t="s">
        <v>74</v>
      </c>
      <c r="AZ2" s="41" t="s">
        <v>386</v>
      </c>
      <c r="BA2" s="41" t="s">
        <v>224</v>
      </c>
      <c r="BB2" s="41" t="s">
        <v>225</v>
      </c>
      <c r="BC2" s="41" t="s">
        <v>20</v>
      </c>
      <c r="BD2" s="42" t="s">
        <v>39</v>
      </c>
      <c r="BE2" s="43" t="s">
        <v>112</v>
      </c>
      <c r="BF2" s="43" t="s">
        <v>226</v>
      </c>
      <c r="BG2" s="43" t="s">
        <v>227</v>
      </c>
      <c r="BH2" s="43" t="s">
        <v>228</v>
      </c>
      <c r="BI2" s="43" t="s">
        <v>229</v>
      </c>
      <c r="BJ2" s="43" t="s">
        <v>230</v>
      </c>
      <c r="BK2" s="43" t="s">
        <v>231</v>
      </c>
      <c r="BL2" s="44" t="s">
        <v>128</v>
      </c>
      <c r="BM2" s="45" t="s">
        <v>133</v>
      </c>
      <c r="BN2" s="45" t="s">
        <v>131</v>
      </c>
      <c r="BO2" s="45" t="s">
        <v>388</v>
      </c>
      <c r="BP2" s="45" t="s">
        <v>71</v>
      </c>
      <c r="BQ2" s="45" t="s">
        <v>72</v>
      </c>
      <c r="BR2" s="46" t="s">
        <v>184</v>
      </c>
      <c r="BS2" s="47" t="s">
        <v>399</v>
      </c>
      <c r="BT2" s="48" t="s">
        <v>256</v>
      </c>
      <c r="BU2" s="48" t="s">
        <v>136</v>
      </c>
      <c r="BV2" s="48" t="s">
        <v>41</v>
      </c>
      <c r="BW2" s="48" t="s">
        <v>408</v>
      </c>
      <c r="BX2" s="48" t="s">
        <v>412</v>
      </c>
      <c r="BY2" s="48" t="s">
        <v>42</v>
      </c>
      <c r="BZ2" s="48" t="s">
        <v>43</v>
      </c>
      <c r="CA2" s="48" t="s">
        <v>113</v>
      </c>
      <c r="CB2" s="48" t="s">
        <v>409</v>
      </c>
      <c r="CC2" s="48" t="s">
        <v>132</v>
      </c>
      <c r="CD2" s="48" t="s">
        <v>114</v>
      </c>
      <c r="CE2" s="48" t="s">
        <v>156</v>
      </c>
      <c r="CF2" s="49" t="s">
        <v>66</v>
      </c>
    </row>
    <row r="3" spans="1:84" s="87" customFormat="1" ht="21" customHeight="1">
      <c r="A3" s="107" t="s">
        <v>60</v>
      </c>
      <c r="B3" s="76" t="s">
        <v>95</v>
      </c>
      <c r="C3" s="77">
        <v>3995</v>
      </c>
      <c r="D3" s="79" t="s">
        <v>45</v>
      </c>
      <c r="E3" s="79" t="s">
        <v>45</v>
      </c>
      <c r="F3" s="79" t="s">
        <v>45</v>
      </c>
      <c r="G3" s="79" t="s">
        <v>45</v>
      </c>
      <c r="H3" s="79"/>
      <c r="I3" s="79"/>
      <c r="J3" s="79" t="s">
        <v>45</v>
      </c>
      <c r="K3" s="79" t="s">
        <v>45</v>
      </c>
      <c r="L3" s="79" t="s">
        <v>45</v>
      </c>
      <c r="M3" s="79"/>
      <c r="N3" s="79"/>
      <c r="O3" s="79"/>
      <c r="P3" s="85"/>
      <c r="Q3" s="113">
        <v>14</v>
      </c>
      <c r="R3" s="114"/>
      <c r="S3" s="115">
        <v>96</v>
      </c>
      <c r="T3" s="115">
        <v>5</v>
      </c>
      <c r="U3" s="116" t="s">
        <v>45</v>
      </c>
      <c r="V3" s="116"/>
      <c r="W3" s="115"/>
      <c r="X3" s="116"/>
      <c r="Y3" s="79" t="s">
        <v>0</v>
      </c>
      <c r="Z3" s="79" t="s">
        <v>45</v>
      </c>
      <c r="AA3" s="67" t="s">
        <v>183</v>
      </c>
      <c r="AB3" s="117"/>
      <c r="AC3" s="117" t="s">
        <v>400</v>
      </c>
      <c r="AD3" s="117"/>
      <c r="AE3" s="117"/>
      <c r="AF3" s="118" t="s">
        <v>0</v>
      </c>
      <c r="AG3" s="119"/>
      <c r="AH3" s="65" t="s">
        <v>0</v>
      </c>
      <c r="AI3" s="65"/>
      <c r="AJ3" s="65" t="s">
        <v>0</v>
      </c>
      <c r="AK3" s="65"/>
      <c r="AL3" s="120" t="s">
        <v>395</v>
      </c>
      <c r="AM3" s="121" t="s">
        <v>395</v>
      </c>
      <c r="AN3" s="73" t="s">
        <v>0</v>
      </c>
      <c r="AO3" s="64">
        <v>4</v>
      </c>
      <c r="AP3" s="122">
        <v>256</v>
      </c>
      <c r="AQ3" s="73" t="s">
        <v>0</v>
      </c>
      <c r="AR3" s="65"/>
      <c r="AS3" s="65"/>
      <c r="AT3" s="78">
        <v>64</v>
      </c>
      <c r="AU3" s="78" t="s">
        <v>398</v>
      </c>
      <c r="AV3" s="79" t="s">
        <v>0</v>
      </c>
      <c r="AW3" s="79" t="s">
        <v>0</v>
      </c>
      <c r="AX3" s="65" t="s">
        <v>0</v>
      </c>
      <c r="AY3" s="79"/>
      <c r="AZ3" s="65" t="s">
        <v>0</v>
      </c>
      <c r="BA3" s="65"/>
      <c r="BB3" s="65"/>
      <c r="BC3" s="65" t="s">
        <v>0</v>
      </c>
      <c r="BD3" s="66" t="s">
        <v>0</v>
      </c>
      <c r="BE3" s="123"/>
      <c r="BF3" s="73"/>
      <c r="BG3" s="73"/>
      <c r="BH3" s="73"/>
      <c r="BI3" s="73"/>
      <c r="BJ3" s="73"/>
      <c r="BK3" s="122"/>
      <c r="BL3" s="73" t="s">
        <v>0</v>
      </c>
      <c r="BM3" s="123" t="s">
        <v>0</v>
      </c>
      <c r="BN3" s="65" t="s">
        <v>0</v>
      </c>
      <c r="BO3" s="123" t="s">
        <v>0</v>
      </c>
      <c r="BP3" s="123" t="s">
        <v>0</v>
      </c>
      <c r="BQ3" s="123" t="s">
        <v>0</v>
      </c>
      <c r="BR3" s="66"/>
      <c r="BS3" s="124" t="s">
        <v>0</v>
      </c>
      <c r="BT3" s="65"/>
      <c r="BU3" s="64">
        <v>4</v>
      </c>
      <c r="BV3" s="64"/>
      <c r="BW3" s="123"/>
      <c r="BX3" s="123"/>
      <c r="BY3" s="123"/>
      <c r="BZ3" s="123" t="s">
        <v>0</v>
      </c>
      <c r="CA3" s="123"/>
      <c r="CB3" s="123"/>
      <c r="CC3" s="123"/>
      <c r="CD3" s="123"/>
      <c r="CE3" s="123" t="s">
        <v>0</v>
      </c>
      <c r="CF3" s="74" t="s">
        <v>0</v>
      </c>
    </row>
    <row r="4" spans="1:84" s="75" customFormat="1" ht="17.25" customHeight="1">
      <c r="A4" s="107" t="s">
        <v>64</v>
      </c>
      <c r="B4" s="76" t="s">
        <v>94</v>
      </c>
      <c r="C4" s="77">
        <v>995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80"/>
      <c r="Q4" s="81"/>
      <c r="R4" s="82"/>
      <c r="S4" s="78"/>
      <c r="T4" s="78"/>
      <c r="U4" s="79" t="s">
        <v>45</v>
      </c>
      <c r="V4" s="78"/>
      <c r="W4" s="78"/>
      <c r="X4" s="78"/>
      <c r="Y4" s="78"/>
      <c r="Z4" s="78"/>
      <c r="AA4" s="81"/>
      <c r="AB4" s="78"/>
      <c r="AC4" s="78"/>
      <c r="AD4" s="78"/>
      <c r="AE4" s="78"/>
      <c r="AF4" s="80"/>
      <c r="AG4" s="81"/>
      <c r="AH4" s="78"/>
      <c r="AI4" s="78"/>
      <c r="AJ4" s="79"/>
      <c r="AK4" s="84"/>
      <c r="AL4" s="79"/>
      <c r="AM4" s="80"/>
      <c r="AN4" s="81"/>
      <c r="AO4" s="78"/>
      <c r="AP4" s="80"/>
      <c r="AQ4" s="81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80"/>
      <c r="BE4" s="78"/>
      <c r="BF4" s="82"/>
      <c r="BG4" s="82"/>
      <c r="BH4" s="82"/>
      <c r="BI4" s="82"/>
      <c r="BJ4" s="82"/>
      <c r="BK4" s="82"/>
      <c r="BL4" s="81"/>
      <c r="BM4" s="78"/>
      <c r="BN4" s="78"/>
      <c r="BO4" s="78"/>
      <c r="BP4" s="78"/>
      <c r="BQ4" s="78"/>
      <c r="BR4" s="80"/>
      <c r="BS4" s="81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108"/>
    </row>
    <row r="5" spans="1:84" s="75" customFormat="1" ht="17.25" customHeight="1">
      <c r="A5" s="107" t="s">
        <v>65</v>
      </c>
      <c r="B5" s="76" t="s">
        <v>24</v>
      </c>
      <c r="C5" s="77">
        <v>350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80"/>
      <c r="Q5" s="81"/>
      <c r="R5" s="82"/>
      <c r="S5" s="78"/>
      <c r="T5" s="78"/>
      <c r="U5" s="78"/>
      <c r="V5" s="78"/>
      <c r="W5" s="78"/>
      <c r="X5" s="78"/>
      <c r="Y5" s="78"/>
      <c r="Z5" s="78"/>
      <c r="AA5" s="81"/>
      <c r="AB5" s="78"/>
      <c r="AC5" s="78"/>
      <c r="AD5" s="78"/>
      <c r="AE5" s="78"/>
      <c r="AF5" s="80"/>
      <c r="AG5" s="81"/>
      <c r="AH5" s="78"/>
      <c r="AI5" s="78"/>
      <c r="AJ5" s="78"/>
      <c r="AK5" s="84"/>
      <c r="AL5" s="78"/>
      <c r="AM5" s="80"/>
      <c r="AN5" s="81"/>
      <c r="AO5" s="78"/>
      <c r="AP5" s="80"/>
      <c r="AQ5" s="81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80"/>
      <c r="BE5" s="78"/>
      <c r="BF5" s="82"/>
      <c r="BG5" s="82"/>
      <c r="BH5" s="82"/>
      <c r="BI5" s="82"/>
      <c r="BJ5" s="82"/>
      <c r="BK5" s="82"/>
      <c r="BL5" s="81"/>
      <c r="BM5" s="78"/>
      <c r="BN5" s="78"/>
      <c r="BO5" s="78"/>
      <c r="BP5" s="78"/>
      <c r="BQ5" s="78"/>
      <c r="BR5" s="80"/>
      <c r="BS5" s="81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108"/>
    </row>
    <row r="6" spans="1:84" s="75" customFormat="1" ht="17.25" customHeight="1">
      <c r="A6" s="107" t="s">
        <v>61</v>
      </c>
      <c r="B6" s="76" t="s">
        <v>21</v>
      </c>
      <c r="C6" s="77">
        <v>3495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80"/>
      <c r="Q6" s="81"/>
      <c r="R6" s="82"/>
      <c r="S6" s="78"/>
      <c r="T6" s="78"/>
      <c r="U6" s="78"/>
      <c r="V6" s="78"/>
      <c r="W6" s="78"/>
      <c r="X6" s="78"/>
      <c r="Y6" s="78"/>
      <c r="Z6" s="78"/>
      <c r="AA6" s="81" t="s">
        <v>401</v>
      </c>
      <c r="AB6" s="78"/>
      <c r="AC6" s="78"/>
      <c r="AD6" s="78">
        <v>18</v>
      </c>
      <c r="AE6" s="78">
        <v>24</v>
      </c>
      <c r="AF6" s="66" t="s">
        <v>0</v>
      </c>
      <c r="AG6" s="83"/>
      <c r="AH6" s="79"/>
      <c r="AI6" s="79"/>
      <c r="AJ6" s="79"/>
      <c r="AK6" s="84"/>
      <c r="AL6" s="79"/>
      <c r="AM6" s="80"/>
      <c r="AN6" s="83"/>
      <c r="AO6" s="78"/>
      <c r="AP6" s="80"/>
      <c r="AQ6" s="83"/>
      <c r="AR6" s="79"/>
      <c r="AS6" s="79"/>
      <c r="AT6" s="78"/>
      <c r="AU6" s="78"/>
      <c r="AV6" s="78"/>
      <c r="AW6" s="78"/>
      <c r="AX6" s="78"/>
      <c r="AY6" s="79"/>
      <c r="AZ6" s="78"/>
      <c r="BA6" s="78"/>
      <c r="BB6" s="78"/>
      <c r="BC6" s="79"/>
      <c r="BD6" s="85"/>
      <c r="BE6" s="79"/>
      <c r="BF6" s="125"/>
      <c r="BG6" s="125"/>
      <c r="BH6" s="125"/>
      <c r="BI6" s="125"/>
      <c r="BJ6" s="125"/>
      <c r="BK6" s="125"/>
      <c r="BL6" s="83"/>
      <c r="BM6" s="79"/>
      <c r="BN6" s="79"/>
      <c r="BO6" s="79"/>
      <c r="BP6" s="79"/>
      <c r="BQ6" s="79"/>
      <c r="BR6" s="85"/>
      <c r="BS6" s="83"/>
      <c r="BT6" s="78"/>
      <c r="BU6" s="78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86"/>
    </row>
    <row r="7" spans="1:84" s="87" customFormat="1" ht="17.25" customHeight="1">
      <c r="A7" s="107" t="s">
        <v>62</v>
      </c>
      <c r="B7" s="76" t="s">
        <v>22</v>
      </c>
      <c r="C7" s="77">
        <v>995</v>
      </c>
      <c r="D7" s="78">
        <v>8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9" t="s">
        <v>0</v>
      </c>
      <c r="P7" s="80"/>
      <c r="Q7" s="81"/>
      <c r="R7" s="82"/>
      <c r="S7" s="78"/>
      <c r="T7" s="78"/>
      <c r="U7" s="78"/>
      <c r="V7" s="78"/>
      <c r="W7" s="78"/>
      <c r="X7" s="78"/>
      <c r="Y7" s="78"/>
      <c r="Z7" s="78"/>
      <c r="AA7" s="81"/>
      <c r="AB7" s="78">
        <v>132</v>
      </c>
      <c r="AC7" s="78"/>
      <c r="AD7" s="78"/>
      <c r="AE7" s="78"/>
      <c r="AF7" s="80"/>
      <c r="AG7" s="83"/>
      <c r="AH7" s="79"/>
      <c r="AI7" s="79"/>
      <c r="AJ7" s="79"/>
      <c r="AK7" s="84"/>
      <c r="AL7" s="79"/>
      <c r="AM7" s="80"/>
      <c r="AN7" s="83"/>
      <c r="AO7" s="78"/>
      <c r="AP7" s="80"/>
      <c r="AQ7" s="83"/>
      <c r="AR7" s="79"/>
      <c r="AS7" s="79"/>
      <c r="AT7" s="79"/>
      <c r="AU7" s="79"/>
      <c r="AV7" s="79"/>
      <c r="AW7" s="79"/>
      <c r="AX7" s="79"/>
      <c r="AY7" s="78"/>
      <c r="AZ7" s="78"/>
      <c r="BA7" s="78"/>
      <c r="BB7" s="78"/>
      <c r="BC7" s="79"/>
      <c r="BD7" s="85"/>
      <c r="BE7" s="79"/>
      <c r="BF7" s="125"/>
      <c r="BG7" s="125"/>
      <c r="BH7" s="125"/>
      <c r="BI7" s="125"/>
      <c r="BJ7" s="125"/>
      <c r="BK7" s="125"/>
      <c r="BL7" s="81"/>
      <c r="BM7" s="78"/>
      <c r="BN7" s="79"/>
      <c r="BO7" s="78"/>
      <c r="BP7" s="78"/>
      <c r="BQ7" s="78"/>
      <c r="BR7" s="85"/>
      <c r="BS7" s="83"/>
      <c r="BT7" s="78"/>
      <c r="BU7" s="78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86"/>
    </row>
    <row r="8" spans="1:84" s="87" customFormat="1" ht="17.25" customHeight="1">
      <c r="A8" s="107" t="s">
        <v>63</v>
      </c>
      <c r="B8" s="76" t="s">
        <v>23</v>
      </c>
      <c r="C8" s="77">
        <v>1995</v>
      </c>
      <c r="D8" s="78"/>
      <c r="E8" s="78">
        <v>8</v>
      </c>
      <c r="F8" s="78"/>
      <c r="G8" s="78"/>
      <c r="H8" s="78"/>
      <c r="I8" s="78"/>
      <c r="J8" s="78"/>
      <c r="K8" s="78"/>
      <c r="L8" s="78"/>
      <c r="M8" s="78"/>
      <c r="N8" s="78"/>
      <c r="O8" s="79"/>
      <c r="P8" s="80"/>
      <c r="Q8" s="81"/>
      <c r="R8" s="82"/>
      <c r="S8" s="78"/>
      <c r="T8" s="78"/>
      <c r="U8" s="78"/>
      <c r="V8" s="78"/>
      <c r="W8" s="78"/>
      <c r="X8" s="78"/>
      <c r="Y8" s="78"/>
      <c r="Z8" s="78"/>
      <c r="AA8" s="81"/>
      <c r="AB8" s="78">
        <v>103</v>
      </c>
      <c r="AC8" s="78"/>
      <c r="AD8" s="78"/>
      <c r="AE8" s="78"/>
      <c r="AF8" s="80"/>
      <c r="AG8" s="83"/>
      <c r="AH8" s="79"/>
      <c r="AI8" s="79"/>
      <c r="AJ8" s="79"/>
      <c r="AK8" s="84"/>
      <c r="AL8" s="79"/>
      <c r="AM8" s="80"/>
      <c r="AN8" s="83"/>
      <c r="AO8" s="78"/>
      <c r="AP8" s="80"/>
      <c r="AQ8" s="83"/>
      <c r="AR8" s="79"/>
      <c r="AS8" s="79"/>
      <c r="AT8" s="79"/>
      <c r="AU8" s="79"/>
      <c r="AV8" s="79"/>
      <c r="AW8" s="79"/>
      <c r="AX8" s="79"/>
      <c r="AY8" s="78"/>
      <c r="AZ8" s="78"/>
      <c r="BA8" s="78"/>
      <c r="BB8" s="78"/>
      <c r="BC8" s="79"/>
      <c r="BD8" s="85"/>
      <c r="BE8" s="79"/>
      <c r="BF8" s="125"/>
      <c r="BG8" s="125"/>
      <c r="BH8" s="125"/>
      <c r="BI8" s="125"/>
      <c r="BJ8" s="125"/>
      <c r="BK8" s="125"/>
      <c r="BL8" s="81"/>
      <c r="BM8" s="78"/>
      <c r="BN8" s="78"/>
      <c r="BO8" s="78"/>
      <c r="BP8" s="78"/>
      <c r="BQ8" s="78"/>
      <c r="BR8" s="85"/>
      <c r="BS8" s="83"/>
      <c r="BT8" s="78"/>
      <c r="BU8" s="78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86"/>
    </row>
    <row r="9" spans="1:84" s="87" customFormat="1" ht="17.25" customHeight="1">
      <c r="A9" s="107" t="s">
        <v>90</v>
      </c>
      <c r="B9" s="76" t="s">
        <v>88</v>
      </c>
      <c r="C9" s="77">
        <v>1495</v>
      </c>
      <c r="D9" s="78"/>
      <c r="E9" s="78"/>
      <c r="F9" s="78"/>
      <c r="G9" s="78"/>
      <c r="H9" s="78"/>
      <c r="I9" s="78"/>
      <c r="J9" s="78">
        <v>2</v>
      </c>
      <c r="K9" s="78"/>
      <c r="L9" s="78"/>
      <c r="M9" s="78"/>
      <c r="N9" s="78"/>
      <c r="O9" s="79" t="s">
        <v>0</v>
      </c>
      <c r="P9" s="80"/>
      <c r="Q9" s="81"/>
      <c r="R9" s="82"/>
      <c r="S9" s="78"/>
      <c r="T9" s="78"/>
      <c r="U9" s="78"/>
      <c r="V9" s="78"/>
      <c r="W9" s="78">
        <v>2</v>
      </c>
      <c r="X9" s="78"/>
      <c r="Y9" s="78"/>
      <c r="Z9" s="78"/>
      <c r="AA9" s="81"/>
      <c r="AB9" s="78"/>
      <c r="AC9" s="78"/>
      <c r="AD9" s="78"/>
      <c r="AE9" s="78"/>
      <c r="AF9" s="80"/>
      <c r="AG9" s="83"/>
      <c r="AH9" s="79"/>
      <c r="AI9" s="79"/>
      <c r="AJ9" s="79"/>
      <c r="AK9" s="84"/>
      <c r="AL9" s="79"/>
      <c r="AM9" s="80"/>
      <c r="AN9" s="83"/>
      <c r="AO9" s="78"/>
      <c r="AP9" s="80"/>
      <c r="AQ9" s="83"/>
      <c r="AR9" s="78"/>
      <c r="AS9" s="78"/>
      <c r="AT9" s="79"/>
      <c r="AU9" s="79"/>
      <c r="AV9" s="79"/>
      <c r="AW9" s="79"/>
      <c r="AX9" s="79"/>
      <c r="AY9" s="79"/>
      <c r="AZ9" s="78"/>
      <c r="BA9" s="78"/>
      <c r="BB9" s="78"/>
      <c r="BC9" s="79"/>
      <c r="BD9" s="85"/>
      <c r="BE9" s="78"/>
      <c r="BF9" s="82"/>
      <c r="BG9" s="82"/>
      <c r="BH9" s="82"/>
      <c r="BI9" s="82"/>
      <c r="BJ9" s="82"/>
      <c r="BK9" s="82"/>
      <c r="BL9" s="81"/>
      <c r="BM9" s="78"/>
      <c r="BN9" s="79"/>
      <c r="BO9" s="78"/>
      <c r="BP9" s="78"/>
      <c r="BQ9" s="78"/>
      <c r="BR9" s="80"/>
      <c r="BS9" s="83"/>
      <c r="BT9" s="78"/>
      <c r="BU9" s="78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86"/>
    </row>
    <row r="10" spans="1:84" s="87" customFormat="1" ht="17.25" customHeight="1">
      <c r="A10" s="107" t="s">
        <v>89</v>
      </c>
      <c r="B10" s="76" t="s">
        <v>91</v>
      </c>
      <c r="C10" s="77">
        <v>1995</v>
      </c>
      <c r="D10" s="78"/>
      <c r="E10" s="78"/>
      <c r="F10" s="78">
        <v>2</v>
      </c>
      <c r="G10" s="78" t="s">
        <v>5</v>
      </c>
      <c r="H10" s="78"/>
      <c r="I10" s="78"/>
      <c r="J10" s="78"/>
      <c r="K10" s="78"/>
      <c r="L10" s="78"/>
      <c r="M10" s="78"/>
      <c r="N10" s="78"/>
      <c r="O10" s="79"/>
      <c r="P10" s="80"/>
      <c r="Q10" s="81"/>
      <c r="R10" s="82"/>
      <c r="S10" s="78"/>
      <c r="T10" s="78"/>
      <c r="U10" s="78"/>
      <c r="V10" s="78"/>
      <c r="W10" s="78">
        <v>2</v>
      </c>
      <c r="X10" s="78"/>
      <c r="Y10" s="78"/>
      <c r="Z10" s="78"/>
      <c r="AA10" s="81"/>
      <c r="AB10" s="78"/>
      <c r="AC10" s="78"/>
      <c r="AD10" s="78"/>
      <c r="AE10" s="78"/>
      <c r="AF10" s="80"/>
      <c r="AG10" s="83"/>
      <c r="AH10" s="79"/>
      <c r="AI10" s="79"/>
      <c r="AJ10" s="79"/>
      <c r="AK10" s="84"/>
      <c r="AL10" s="79"/>
      <c r="AM10" s="80"/>
      <c r="AN10" s="83"/>
      <c r="AO10" s="78"/>
      <c r="AP10" s="80"/>
      <c r="AQ10" s="83"/>
      <c r="AR10" s="78"/>
      <c r="AS10" s="78"/>
      <c r="AT10" s="79"/>
      <c r="AU10" s="79"/>
      <c r="AV10" s="79"/>
      <c r="AW10" s="79"/>
      <c r="AX10" s="79"/>
      <c r="AY10" s="79"/>
      <c r="AZ10" s="78"/>
      <c r="BA10" s="78"/>
      <c r="BB10" s="78"/>
      <c r="BC10" s="79"/>
      <c r="BD10" s="85"/>
      <c r="BE10" s="78"/>
      <c r="BF10" s="82"/>
      <c r="BG10" s="82"/>
      <c r="BH10" s="82"/>
      <c r="BI10" s="82"/>
      <c r="BJ10" s="82"/>
      <c r="BK10" s="82"/>
      <c r="BL10" s="81"/>
      <c r="BM10" s="78"/>
      <c r="BN10" s="79"/>
      <c r="BO10" s="78"/>
      <c r="BP10" s="78"/>
      <c r="BQ10" s="78"/>
      <c r="BR10" s="80"/>
      <c r="BS10" s="83"/>
      <c r="BT10" s="78"/>
      <c r="BU10" s="78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86"/>
    </row>
    <row r="11" spans="1:84" s="105" customFormat="1" ht="17.25" customHeight="1" thickBot="1">
      <c r="A11" s="88" t="s">
        <v>92</v>
      </c>
      <c r="B11" s="89" t="s">
        <v>93</v>
      </c>
      <c r="C11" s="109">
        <v>1495</v>
      </c>
      <c r="D11" s="92"/>
      <c r="E11" s="92"/>
      <c r="F11" s="91" t="s">
        <v>45</v>
      </c>
      <c r="G11" s="91" t="s">
        <v>45</v>
      </c>
      <c r="H11" s="91"/>
      <c r="I11" s="92"/>
      <c r="J11" s="92"/>
      <c r="K11" s="92"/>
      <c r="L11" s="92">
        <v>2</v>
      </c>
      <c r="M11" s="92"/>
      <c r="N11" s="92"/>
      <c r="O11" s="91"/>
      <c r="P11" s="110"/>
      <c r="Q11" s="94"/>
      <c r="R11" s="111"/>
      <c r="S11" s="92"/>
      <c r="T11" s="92"/>
      <c r="U11" s="92"/>
      <c r="V11" s="92"/>
      <c r="W11" s="92">
        <v>2</v>
      </c>
      <c r="X11" s="92"/>
      <c r="Y11" s="92"/>
      <c r="Z11" s="92"/>
      <c r="AA11" s="94"/>
      <c r="AB11" s="92"/>
      <c r="AC11" s="92"/>
      <c r="AD11" s="92"/>
      <c r="AE11" s="92"/>
      <c r="AF11" s="110"/>
      <c r="AG11" s="126"/>
      <c r="AH11" s="91"/>
      <c r="AI11" s="91"/>
      <c r="AJ11" s="91"/>
      <c r="AK11" s="112"/>
      <c r="AL11" s="91"/>
      <c r="AM11" s="110"/>
      <c r="AN11" s="126"/>
      <c r="AO11" s="92"/>
      <c r="AP11" s="110"/>
      <c r="AQ11" s="126"/>
      <c r="AR11" s="92"/>
      <c r="AS11" s="92"/>
      <c r="AT11" s="91"/>
      <c r="AU11" s="91"/>
      <c r="AV11" s="91"/>
      <c r="AW11" s="91"/>
      <c r="AX11" s="91"/>
      <c r="AY11" s="91"/>
      <c r="AZ11" s="92"/>
      <c r="BA11" s="92"/>
      <c r="BB11" s="92"/>
      <c r="BC11" s="91"/>
      <c r="BD11" s="93"/>
      <c r="BE11" s="92"/>
      <c r="BF11" s="111"/>
      <c r="BG11" s="111"/>
      <c r="BH11" s="111"/>
      <c r="BI11" s="111"/>
      <c r="BJ11" s="111"/>
      <c r="BK11" s="111"/>
      <c r="BL11" s="94"/>
      <c r="BM11" s="92"/>
      <c r="BN11" s="91"/>
      <c r="BO11" s="92"/>
      <c r="BP11" s="92"/>
      <c r="BQ11" s="92"/>
      <c r="BR11" s="110"/>
      <c r="BS11" s="126"/>
      <c r="BT11" s="92"/>
      <c r="BU11" s="92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127"/>
    </row>
    <row r="12" spans="1:84" s="106" customFormat="1" ht="17.25" customHeight="1">
      <c r="A12" s="128" t="s">
        <v>318</v>
      </c>
      <c r="B12" s="129" t="s">
        <v>207</v>
      </c>
      <c r="C12" s="130">
        <v>21995</v>
      </c>
      <c r="D12" s="116" t="s">
        <v>45</v>
      </c>
      <c r="E12" s="116" t="s">
        <v>45</v>
      </c>
      <c r="F12" s="116" t="s">
        <v>45</v>
      </c>
      <c r="G12" s="116" t="s">
        <v>45</v>
      </c>
      <c r="H12" s="116" t="s">
        <v>45</v>
      </c>
      <c r="I12" s="116" t="s">
        <v>45</v>
      </c>
      <c r="J12" s="115"/>
      <c r="K12" s="116"/>
      <c r="L12" s="116" t="s">
        <v>45</v>
      </c>
      <c r="M12" s="116" t="s">
        <v>45</v>
      </c>
      <c r="N12" s="131" t="s">
        <v>404</v>
      </c>
      <c r="O12" s="116" t="s">
        <v>0</v>
      </c>
      <c r="P12" s="118"/>
      <c r="Q12" s="113">
        <v>7</v>
      </c>
      <c r="R12" s="114">
        <v>120</v>
      </c>
      <c r="S12" s="115">
        <v>288</v>
      </c>
      <c r="T12" s="115">
        <v>11</v>
      </c>
      <c r="U12" s="116" t="s">
        <v>0</v>
      </c>
      <c r="V12" s="116" t="s">
        <v>0</v>
      </c>
      <c r="W12" s="115">
        <v>3</v>
      </c>
      <c r="X12" s="116" t="s">
        <v>0</v>
      </c>
      <c r="Y12" s="79"/>
      <c r="Z12" s="79"/>
      <c r="AA12" s="67" t="s">
        <v>183</v>
      </c>
      <c r="AB12" s="117"/>
      <c r="AC12" s="27">
        <v>2219</v>
      </c>
      <c r="AD12" s="117">
        <v>48</v>
      </c>
      <c r="AE12" s="117">
        <v>64</v>
      </c>
      <c r="AF12" s="118" t="s">
        <v>0</v>
      </c>
      <c r="AG12" s="119"/>
      <c r="AH12" s="65" t="s">
        <v>0</v>
      </c>
      <c r="AI12" s="65" t="s">
        <v>0</v>
      </c>
      <c r="AJ12" s="65" t="s">
        <v>0</v>
      </c>
      <c r="AK12" s="65" t="s">
        <v>45</v>
      </c>
      <c r="AL12" s="120" t="s">
        <v>345</v>
      </c>
      <c r="AM12" s="121" t="s">
        <v>346</v>
      </c>
      <c r="AN12" s="73" t="s">
        <v>0</v>
      </c>
      <c r="AO12" s="64">
        <v>8</v>
      </c>
      <c r="AP12" s="122">
        <v>4096</v>
      </c>
      <c r="AQ12" s="73" t="s">
        <v>0</v>
      </c>
      <c r="AR12" s="65" t="s">
        <v>0</v>
      </c>
      <c r="AS12" s="65" t="s">
        <v>0</v>
      </c>
      <c r="AT12" s="78">
        <v>64</v>
      </c>
      <c r="AU12" s="78" t="s">
        <v>406</v>
      </c>
      <c r="AV12" s="78" t="s">
        <v>406</v>
      </c>
      <c r="AW12" s="79" t="s">
        <v>0</v>
      </c>
      <c r="AX12" s="65"/>
      <c r="AY12" s="79" t="s">
        <v>404</v>
      </c>
      <c r="AZ12" s="65" t="s">
        <v>0</v>
      </c>
      <c r="BA12" s="65" t="s">
        <v>45</v>
      </c>
      <c r="BB12" s="65" t="s">
        <v>45</v>
      </c>
      <c r="BC12" s="65" t="s">
        <v>0</v>
      </c>
      <c r="BD12" s="66" t="s">
        <v>0</v>
      </c>
      <c r="BE12" s="123" t="s">
        <v>0</v>
      </c>
      <c r="BF12" s="73" t="s">
        <v>0</v>
      </c>
      <c r="BG12" s="73" t="s">
        <v>0</v>
      </c>
      <c r="BH12" s="73" t="s">
        <v>0</v>
      </c>
      <c r="BI12" s="73" t="s">
        <v>0</v>
      </c>
      <c r="BJ12" s="73" t="s">
        <v>0</v>
      </c>
      <c r="BK12" s="122" t="s">
        <v>232</v>
      </c>
      <c r="BL12" s="73" t="s">
        <v>0</v>
      </c>
      <c r="BM12" s="123" t="s">
        <v>0</v>
      </c>
      <c r="BN12" s="65"/>
      <c r="BO12" s="123" t="s">
        <v>0</v>
      </c>
      <c r="BP12" s="123" t="s">
        <v>0</v>
      </c>
      <c r="BQ12" s="64">
        <v>512</v>
      </c>
      <c r="BR12" s="66" t="s">
        <v>0</v>
      </c>
      <c r="BS12" s="124" t="s">
        <v>0</v>
      </c>
      <c r="BT12" s="65" t="s">
        <v>45</v>
      </c>
      <c r="BU12" s="64">
        <v>4</v>
      </c>
      <c r="BV12" s="64"/>
      <c r="BW12" s="123" t="s">
        <v>0</v>
      </c>
      <c r="BX12" s="123" t="s">
        <v>0</v>
      </c>
      <c r="BY12" s="123" t="s">
        <v>0</v>
      </c>
      <c r="BZ12" s="123" t="s">
        <v>0</v>
      </c>
      <c r="CA12" s="123" t="s">
        <v>0</v>
      </c>
      <c r="CB12" s="123" t="s">
        <v>0</v>
      </c>
      <c r="CC12" s="123" t="s">
        <v>0</v>
      </c>
      <c r="CD12" s="123" t="s">
        <v>0</v>
      </c>
      <c r="CE12" s="123" t="s">
        <v>0</v>
      </c>
      <c r="CF12" s="74" t="s">
        <v>0</v>
      </c>
    </row>
    <row r="13" spans="1:106" s="106" customFormat="1" ht="17.25" customHeight="1">
      <c r="A13" s="107" t="s">
        <v>315</v>
      </c>
      <c r="B13" s="76" t="s">
        <v>210</v>
      </c>
      <c r="C13" s="132">
        <v>9995</v>
      </c>
      <c r="D13" s="64"/>
      <c r="E13" s="65"/>
      <c r="F13" s="65"/>
      <c r="G13" s="65"/>
      <c r="H13" s="65"/>
      <c r="I13" s="64"/>
      <c r="J13" s="64"/>
      <c r="K13" s="65"/>
      <c r="L13" s="65"/>
      <c r="M13" s="65"/>
      <c r="N13" s="65"/>
      <c r="O13" s="65"/>
      <c r="P13" s="66"/>
      <c r="Q13" s="67"/>
      <c r="R13" s="68"/>
      <c r="S13" s="64"/>
      <c r="T13" s="64"/>
      <c r="U13" s="65"/>
      <c r="V13" s="65"/>
      <c r="W13" s="64"/>
      <c r="X13" s="65" t="s">
        <v>0</v>
      </c>
      <c r="Y13" s="78"/>
      <c r="Z13" s="78"/>
      <c r="AA13" s="67" t="str">
        <f>AA12</f>
        <v>32k</v>
      </c>
      <c r="AB13" s="64"/>
      <c r="AC13" s="64"/>
      <c r="AD13" s="64">
        <f>AD12</f>
        <v>48</v>
      </c>
      <c r="AE13" s="64">
        <f>AE12</f>
        <v>64</v>
      </c>
      <c r="AF13" s="66" t="str">
        <f>AF12</f>
        <v>l</v>
      </c>
      <c r="AG13" s="69"/>
      <c r="AH13" s="65" t="str">
        <f>AH12</f>
        <v>l</v>
      </c>
      <c r="AI13" s="65" t="str">
        <f aca="true" t="shared" si="0" ref="AI13:CF13">AI12</f>
        <v>l</v>
      </c>
      <c r="AJ13" s="65" t="str">
        <f t="shared" si="0"/>
        <v>l</v>
      </c>
      <c r="AK13" s="65" t="str">
        <f t="shared" si="0"/>
        <v>p</v>
      </c>
      <c r="AL13" s="70" t="str">
        <f t="shared" si="0"/>
        <v>64/8</v>
      </c>
      <c r="AM13" s="72" t="str">
        <f t="shared" si="0"/>
        <v>64/16</v>
      </c>
      <c r="AN13" s="73" t="str">
        <f t="shared" si="0"/>
        <v>l</v>
      </c>
      <c r="AO13" s="64">
        <f t="shared" si="0"/>
        <v>8</v>
      </c>
      <c r="AP13" s="122">
        <f t="shared" si="0"/>
        <v>4096</v>
      </c>
      <c r="AQ13" s="73" t="str">
        <f t="shared" si="0"/>
        <v>l</v>
      </c>
      <c r="AR13" s="65" t="str">
        <f t="shared" si="0"/>
        <v>l</v>
      </c>
      <c r="AS13" s="65" t="str">
        <f t="shared" si="0"/>
        <v>l</v>
      </c>
      <c r="AT13" s="78">
        <f t="shared" si="0"/>
        <v>64</v>
      </c>
      <c r="AU13" s="78" t="str">
        <f t="shared" si="0"/>
        <v>64K</v>
      </c>
      <c r="AV13" s="78" t="str">
        <f t="shared" si="0"/>
        <v>64K</v>
      </c>
      <c r="AW13" s="79" t="str">
        <f t="shared" si="0"/>
        <v>l</v>
      </c>
      <c r="AX13" s="65"/>
      <c r="AY13" s="79" t="str">
        <f t="shared" si="0"/>
        <v>ì</v>
      </c>
      <c r="AZ13" s="65" t="str">
        <f t="shared" si="0"/>
        <v>l</v>
      </c>
      <c r="BA13" s="65" t="str">
        <f t="shared" si="0"/>
        <v>p</v>
      </c>
      <c r="BB13" s="65" t="str">
        <f t="shared" si="0"/>
        <v>p</v>
      </c>
      <c r="BC13" s="65" t="str">
        <f t="shared" si="0"/>
        <v>l</v>
      </c>
      <c r="BD13" s="66" t="str">
        <f t="shared" si="0"/>
        <v>l</v>
      </c>
      <c r="BE13" s="123" t="str">
        <f t="shared" si="0"/>
        <v>l</v>
      </c>
      <c r="BF13" s="73" t="str">
        <f t="shared" si="0"/>
        <v>l</v>
      </c>
      <c r="BG13" s="73" t="str">
        <f t="shared" si="0"/>
        <v>l</v>
      </c>
      <c r="BH13" s="73" t="str">
        <f t="shared" si="0"/>
        <v>l</v>
      </c>
      <c r="BI13" s="73" t="str">
        <f t="shared" si="0"/>
        <v>l</v>
      </c>
      <c r="BJ13" s="73" t="str">
        <f t="shared" si="0"/>
        <v>l</v>
      </c>
      <c r="BK13" s="122" t="str">
        <f t="shared" si="0"/>
        <v>ACL</v>
      </c>
      <c r="BL13" s="73" t="str">
        <f t="shared" si="0"/>
        <v>l</v>
      </c>
      <c r="BM13" s="123" t="str">
        <f t="shared" si="0"/>
        <v>l</v>
      </c>
      <c r="BN13" s="65"/>
      <c r="BO13" s="123" t="str">
        <f t="shared" si="0"/>
        <v>l</v>
      </c>
      <c r="BP13" s="123" t="str">
        <f t="shared" si="0"/>
        <v>l</v>
      </c>
      <c r="BQ13" s="64">
        <f t="shared" si="0"/>
        <v>512</v>
      </c>
      <c r="BR13" s="66" t="str">
        <f t="shared" si="0"/>
        <v>l</v>
      </c>
      <c r="BS13" s="124" t="str">
        <f t="shared" si="0"/>
        <v>l</v>
      </c>
      <c r="BT13" s="123" t="str">
        <f t="shared" si="0"/>
        <v>p</v>
      </c>
      <c r="BU13" s="64">
        <f t="shared" si="0"/>
        <v>4</v>
      </c>
      <c r="BV13" s="64"/>
      <c r="BW13" s="123" t="str">
        <f t="shared" si="0"/>
        <v>l</v>
      </c>
      <c r="BX13" s="123" t="str">
        <f t="shared" si="0"/>
        <v>l</v>
      </c>
      <c r="BY13" s="123" t="str">
        <f t="shared" si="0"/>
        <v>l</v>
      </c>
      <c r="BZ13" s="123" t="str">
        <f t="shared" si="0"/>
        <v>l</v>
      </c>
      <c r="CA13" s="123" t="str">
        <f t="shared" si="0"/>
        <v>l</v>
      </c>
      <c r="CB13" s="123" t="str">
        <f t="shared" si="0"/>
        <v>l</v>
      </c>
      <c r="CC13" s="123" t="str">
        <f t="shared" si="0"/>
        <v>l</v>
      </c>
      <c r="CD13" s="123" t="str">
        <f t="shared" si="0"/>
        <v>l</v>
      </c>
      <c r="CE13" s="123" t="str">
        <f t="shared" si="0"/>
        <v>l</v>
      </c>
      <c r="CF13" s="74" t="str">
        <f t="shared" si="0"/>
        <v>l</v>
      </c>
      <c r="CR13" s="78"/>
      <c r="CS13" s="78"/>
      <c r="CT13" s="78"/>
      <c r="CU13" s="79"/>
      <c r="CV13" s="65"/>
      <c r="CW13" s="79"/>
      <c r="CX13" s="65"/>
      <c r="CY13" s="65"/>
      <c r="CZ13" s="65"/>
      <c r="DA13" s="65"/>
      <c r="DB13" s="66"/>
    </row>
    <row r="14" spans="1:84" s="106" customFormat="1" ht="17.25" customHeight="1">
      <c r="A14" s="107" t="s">
        <v>314</v>
      </c>
      <c r="B14" s="76" t="s">
        <v>209</v>
      </c>
      <c r="C14" s="132">
        <v>445</v>
      </c>
      <c r="D14" s="64"/>
      <c r="E14" s="64"/>
      <c r="F14" s="65"/>
      <c r="G14" s="65"/>
      <c r="H14" s="65"/>
      <c r="I14" s="133"/>
      <c r="J14" s="64"/>
      <c r="K14" s="65"/>
      <c r="L14" s="65"/>
      <c r="M14" s="65"/>
      <c r="N14" s="65"/>
      <c r="O14" s="65"/>
      <c r="P14" s="72"/>
      <c r="Q14" s="67"/>
      <c r="R14" s="68"/>
      <c r="S14" s="64"/>
      <c r="T14" s="64"/>
      <c r="U14" s="65"/>
      <c r="V14" s="65"/>
      <c r="W14" s="64"/>
      <c r="X14" s="64"/>
      <c r="Y14" s="65"/>
      <c r="Z14" s="72"/>
      <c r="AA14" s="67"/>
      <c r="AB14" s="64"/>
      <c r="AC14" s="64"/>
      <c r="AD14" s="64"/>
      <c r="AE14" s="64"/>
      <c r="AF14" s="66"/>
      <c r="AG14" s="69"/>
      <c r="AH14" s="65"/>
      <c r="AI14" s="65"/>
      <c r="AJ14" s="65"/>
      <c r="AK14" s="70"/>
      <c r="AL14" s="70"/>
      <c r="AM14" s="72"/>
      <c r="AN14" s="73"/>
      <c r="AO14" s="64"/>
      <c r="AP14" s="72"/>
      <c r="AQ14" s="73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6"/>
      <c r="BE14" s="65"/>
      <c r="BF14" s="73"/>
      <c r="BG14" s="73"/>
      <c r="BH14" s="73"/>
      <c r="BI14" s="73"/>
      <c r="BJ14" s="73"/>
      <c r="BK14" s="72"/>
      <c r="BL14" s="73"/>
      <c r="BM14" s="65"/>
      <c r="BN14" s="65"/>
      <c r="BO14" s="65"/>
      <c r="BP14" s="65"/>
      <c r="BQ14" s="64"/>
      <c r="BR14" s="66"/>
      <c r="BS14" s="69"/>
      <c r="BT14" s="64"/>
      <c r="BU14" s="64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74"/>
    </row>
    <row r="15" spans="1:84" s="106" customFormat="1" ht="17.25" customHeight="1">
      <c r="A15" s="107" t="s">
        <v>313</v>
      </c>
      <c r="B15" s="76" t="s">
        <v>208</v>
      </c>
      <c r="C15" s="132">
        <v>995</v>
      </c>
      <c r="D15" s="65"/>
      <c r="E15" s="65"/>
      <c r="F15" s="64"/>
      <c r="G15" s="65"/>
      <c r="H15" s="64"/>
      <c r="I15" s="64"/>
      <c r="J15" s="64"/>
      <c r="K15" s="65"/>
      <c r="L15" s="64"/>
      <c r="M15" s="65"/>
      <c r="N15" s="65"/>
      <c r="O15" s="65"/>
      <c r="P15" s="66"/>
      <c r="Q15" s="67"/>
      <c r="R15" s="68"/>
      <c r="S15" s="64"/>
      <c r="T15" s="64"/>
      <c r="U15" s="65"/>
      <c r="V15" s="65"/>
      <c r="W15" s="64"/>
      <c r="X15" s="64"/>
      <c r="Y15" s="65"/>
      <c r="Z15" s="66"/>
      <c r="AA15" s="67"/>
      <c r="AB15" s="64"/>
      <c r="AC15" s="64"/>
      <c r="AD15" s="64"/>
      <c r="AE15" s="64"/>
      <c r="AF15" s="66"/>
      <c r="AG15" s="69"/>
      <c r="AH15" s="65"/>
      <c r="AI15" s="65"/>
      <c r="AJ15" s="65"/>
      <c r="AK15" s="70"/>
      <c r="AL15" s="134"/>
      <c r="AM15" s="71"/>
      <c r="AN15" s="73"/>
      <c r="AO15" s="64"/>
      <c r="AP15" s="72"/>
      <c r="AQ15" s="73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6"/>
      <c r="BE15" s="65"/>
      <c r="BF15" s="73"/>
      <c r="BG15" s="73"/>
      <c r="BH15" s="73"/>
      <c r="BI15" s="73"/>
      <c r="BJ15" s="73"/>
      <c r="BK15" s="72"/>
      <c r="BL15" s="73"/>
      <c r="BM15" s="65"/>
      <c r="BN15" s="65"/>
      <c r="BO15" s="65"/>
      <c r="BP15" s="65"/>
      <c r="BQ15" s="64"/>
      <c r="BR15" s="66"/>
      <c r="BS15" s="69"/>
      <c r="BT15" s="64"/>
      <c r="BU15" s="64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74"/>
    </row>
    <row r="16" spans="1:84" s="87" customFormat="1" ht="21" customHeight="1" thickBot="1">
      <c r="A16" s="135" t="s">
        <v>280</v>
      </c>
      <c r="B16" s="136" t="s">
        <v>251</v>
      </c>
      <c r="C16" s="137">
        <v>4995</v>
      </c>
      <c r="D16" s="138"/>
      <c r="E16" s="138"/>
      <c r="F16" s="138"/>
      <c r="G16" s="138"/>
      <c r="H16" s="138"/>
      <c r="I16" s="138"/>
      <c r="J16" s="139"/>
      <c r="K16" s="138"/>
      <c r="L16" s="138"/>
      <c r="M16" s="138"/>
      <c r="N16" s="138"/>
      <c r="O16" s="138"/>
      <c r="P16" s="140"/>
      <c r="Q16" s="141"/>
      <c r="R16" s="142"/>
      <c r="S16" s="139"/>
      <c r="T16" s="139"/>
      <c r="U16" s="138"/>
      <c r="V16" s="138"/>
      <c r="W16" s="139"/>
      <c r="X16" s="92"/>
      <c r="Y16" s="92"/>
      <c r="Z16" s="92"/>
      <c r="AA16" s="94"/>
      <c r="AB16" s="92"/>
      <c r="AC16" s="143"/>
      <c r="AD16" s="143"/>
      <c r="AE16" s="143"/>
      <c r="AF16" s="144"/>
      <c r="AG16" s="145"/>
      <c r="AH16" s="91"/>
      <c r="AI16" s="91"/>
      <c r="AJ16" s="91"/>
      <c r="AK16" s="91" t="s">
        <v>0</v>
      </c>
      <c r="AL16" s="91"/>
      <c r="AM16" s="110"/>
      <c r="AN16" s="126"/>
      <c r="AO16" s="92"/>
      <c r="AP16" s="110"/>
      <c r="AQ16" s="126"/>
      <c r="AR16" s="92"/>
      <c r="AS16" s="92"/>
      <c r="AT16" s="91"/>
      <c r="AU16" s="91"/>
      <c r="AV16" s="91"/>
      <c r="AW16" s="91"/>
      <c r="AX16" s="91"/>
      <c r="AY16" s="91"/>
      <c r="AZ16" s="91"/>
      <c r="BA16" s="91" t="s">
        <v>0</v>
      </c>
      <c r="BB16" s="91" t="s">
        <v>0</v>
      </c>
      <c r="BC16" s="91"/>
      <c r="BD16" s="93"/>
      <c r="BE16" s="92"/>
      <c r="BF16" s="111"/>
      <c r="BG16" s="111"/>
      <c r="BH16" s="111"/>
      <c r="BI16" s="111"/>
      <c r="BJ16" s="111"/>
      <c r="BK16" s="111"/>
      <c r="BL16" s="94"/>
      <c r="BM16" s="92"/>
      <c r="BN16" s="91"/>
      <c r="BO16" s="92"/>
      <c r="BP16" s="92"/>
      <c r="BQ16" s="92"/>
      <c r="BR16" s="110"/>
      <c r="BS16" s="126"/>
      <c r="BT16" s="91" t="s">
        <v>0</v>
      </c>
      <c r="BU16" s="92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127"/>
    </row>
    <row r="17" spans="1:84" s="106" customFormat="1" ht="17.25" customHeight="1">
      <c r="A17" s="146" t="s">
        <v>270</v>
      </c>
      <c r="B17" s="129" t="s">
        <v>271</v>
      </c>
      <c r="C17" s="130">
        <v>25995</v>
      </c>
      <c r="D17" s="116" t="s">
        <v>45</v>
      </c>
      <c r="E17" s="116" t="s">
        <v>45</v>
      </c>
      <c r="F17" s="116" t="s">
        <v>45</v>
      </c>
      <c r="G17" s="116" t="s">
        <v>45</v>
      </c>
      <c r="H17" s="116" t="s">
        <v>45</v>
      </c>
      <c r="I17" s="116" t="s">
        <v>45</v>
      </c>
      <c r="J17" s="115"/>
      <c r="K17" s="116"/>
      <c r="L17" s="116" t="s">
        <v>45</v>
      </c>
      <c r="M17" s="116" t="s">
        <v>45</v>
      </c>
      <c r="N17" s="116" t="s">
        <v>404</v>
      </c>
      <c r="O17" s="116" t="s">
        <v>0</v>
      </c>
      <c r="P17" s="118"/>
      <c r="Q17" s="113">
        <v>8</v>
      </c>
      <c r="R17" s="114">
        <v>120</v>
      </c>
      <c r="S17" s="115">
        <v>288</v>
      </c>
      <c r="T17" s="115">
        <v>11</v>
      </c>
      <c r="U17" s="116" t="s">
        <v>0</v>
      </c>
      <c r="V17" s="116" t="s">
        <v>0</v>
      </c>
      <c r="W17" s="115">
        <v>3</v>
      </c>
      <c r="X17" s="116" t="s">
        <v>0</v>
      </c>
      <c r="Y17" s="116" t="s">
        <v>0</v>
      </c>
      <c r="Z17" s="79" t="s">
        <v>45</v>
      </c>
      <c r="AA17" s="67" t="s">
        <v>183</v>
      </c>
      <c r="AB17" s="117"/>
      <c r="AC17" s="117">
        <v>2219</v>
      </c>
      <c r="AD17" s="117">
        <v>48</v>
      </c>
      <c r="AE17" s="117">
        <v>64</v>
      </c>
      <c r="AF17" s="118" t="s">
        <v>0</v>
      </c>
      <c r="AG17" s="119"/>
      <c r="AH17" s="65" t="s">
        <v>0</v>
      </c>
      <c r="AI17" s="65" t="s">
        <v>0</v>
      </c>
      <c r="AJ17" s="65" t="s">
        <v>0</v>
      </c>
      <c r="AK17" s="65" t="s">
        <v>45</v>
      </c>
      <c r="AL17" s="120" t="s">
        <v>345</v>
      </c>
      <c r="AM17" s="121" t="s">
        <v>346</v>
      </c>
      <c r="AN17" s="73" t="s">
        <v>0</v>
      </c>
      <c r="AO17" s="64">
        <v>8</v>
      </c>
      <c r="AP17" s="122">
        <v>4096</v>
      </c>
      <c r="AQ17" s="73" t="s">
        <v>0</v>
      </c>
      <c r="AR17" s="65" t="s">
        <v>0</v>
      </c>
      <c r="AS17" s="65" t="s">
        <v>0</v>
      </c>
      <c r="AT17" s="78">
        <v>64</v>
      </c>
      <c r="AU17" s="78" t="s">
        <v>406</v>
      </c>
      <c r="AV17" s="78" t="s">
        <v>406</v>
      </c>
      <c r="AW17" s="79" t="s">
        <v>0</v>
      </c>
      <c r="AX17" s="65"/>
      <c r="AY17" s="79" t="s">
        <v>404</v>
      </c>
      <c r="AZ17" s="65" t="s">
        <v>0</v>
      </c>
      <c r="BA17" s="65" t="s">
        <v>45</v>
      </c>
      <c r="BB17" s="65" t="s">
        <v>45</v>
      </c>
      <c r="BC17" s="65" t="s">
        <v>0</v>
      </c>
      <c r="BD17" s="66" t="s">
        <v>0</v>
      </c>
      <c r="BE17" s="123" t="s">
        <v>0</v>
      </c>
      <c r="BF17" s="73" t="s">
        <v>0</v>
      </c>
      <c r="BG17" s="73" t="s">
        <v>0</v>
      </c>
      <c r="BH17" s="73" t="s">
        <v>0</v>
      </c>
      <c r="BI17" s="73" t="s">
        <v>0</v>
      </c>
      <c r="BJ17" s="73" t="s">
        <v>0</v>
      </c>
      <c r="BK17" s="122" t="s">
        <v>232</v>
      </c>
      <c r="BL17" s="73" t="s">
        <v>0</v>
      </c>
      <c r="BM17" s="123" t="s">
        <v>0</v>
      </c>
      <c r="BN17" s="65"/>
      <c r="BO17" s="123" t="s">
        <v>0</v>
      </c>
      <c r="BP17" s="123" t="s">
        <v>0</v>
      </c>
      <c r="BQ17" s="64">
        <v>512</v>
      </c>
      <c r="BR17" s="66" t="s">
        <v>0</v>
      </c>
      <c r="BS17" s="124" t="s">
        <v>0</v>
      </c>
      <c r="BT17" s="65" t="s">
        <v>45</v>
      </c>
      <c r="BU17" s="64">
        <v>4</v>
      </c>
      <c r="BV17" s="123"/>
      <c r="BW17" s="123" t="s">
        <v>0</v>
      </c>
      <c r="BX17" s="123" t="s">
        <v>0</v>
      </c>
      <c r="BY17" s="123" t="s">
        <v>0</v>
      </c>
      <c r="BZ17" s="123" t="s">
        <v>0</v>
      </c>
      <c r="CA17" s="123" t="s">
        <v>0</v>
      </c>
      <c r="CB17" s="123" t="s">
        <v>0</v>
      </c>
      <c r="CC17" s="123" t="s">
        <v>0</v>
      </c>
      <c r="CD17" s="123" t="s">
        <v>0</v>
      </c>
      <c r="CE17" s="123" t="s">
        <v>0</v>
      </c>
      <c r="CF17" s="74" t="s">
        <v>0</v>
      </c>
    </row>
    <row r="18" spans="1:84" s="87" customFormat="1" ht="17.25" customHeight="1">
      <c r="A18" s="147" t="s">
        <v>253</v>
      </c>
      <c r="B18" s="76" t="s">
        <v>248</v>
      </c>
      <c r="C18" s="132">
        <v>9995</v>
      </c>
      <c r="D18" s="79"/>
      <c r="E18" s="79"/>
      <c r="F18" s="79"/>
      <c r="G18" s="79"/>
      <c r="H18" s="79"/>
      <c r="I18" s="79"/>
      <c r="J18" s="78"/>
      <c r="K18" s="79"/>
      <c r="L18" s="79"/>
      <c r="M18" s="79"/>
      <c r="N18" s="79"/>
      <c r="O18" s="79"/>
      <c r="P18" s="85"/>
      <c r="Q18" s="81"/>
      <c r="R18" s="82"/>
      <c r="S18" s="78"/>
      <c r="T18" s="78"/>
      <c r="U18" s="79"/>
      <c r="V18" s="79"/>
      <c r="W18" s="78"/>
      <c r="X18" s="65" t="s">
        <v>0</v>
      </c>
      <c r="Y18" s="78"/>
      <c r="Z18" s="66" t="s">
        <v>0</v>
      </c>
      <c r="AA18" s="67" t="str">
        <f>AA17</f>
        <v>32k</v>
      </c>
      <c r="AB18" s="64"/>
      <c r="AC18" s="64"/>
      <c r="AD18" s="64">
        <f>AD17</f>
        <v>48</v>
      </c>
      <c r="AE18" s="64">
        <f>AE17</f>
        <v>64</v>
      </c>
      <c r="AF18" s="66" t="str">
        <f>AF17</f>
        <v>l</v>
      </c>
      <c r="AG18" s="69"/>
      <c r="AH18" s="65" t="str">
        <f aca="true" t="shared" si="1" ref="AH18:AW18">AH17</f>
        <v>l</v>
      </c>
      <c r="AI18" s="65" t="str">
        <f t="shared" si="1"/>
        <v>l</v>
      </c>
      <c r="AJ18" s="65" t="str">
        <f t="shared" si="1"/>
        <v>l</v>
      </c>
      <c r="AK18" s="65" t="str">
        <f t="shared" si="1"/>
        <v>p</v>
      </c>
      <c r="AL18" s="70" t="str">
        <f t="shared" si="1"/>
        <v>64/8</v>
      </c>
      <c r="AM18" s="72" t="str">
        <f t="shared" si="1"/>
        <v>64/16</v>
      </c>
      <c r="AN18" s="73" t="str">
        <f t="shared" si="1"/>
        <v>l</v>
      </c>
      <c r="AO18" s="64">
        <f t="shared" si="1"/>
        <v>8</v>
      </c>
      <c r="AP18" s="122">
        <f t="shared" si="1"/>
        <v>4096</v>
      </c>
      <c r="AQ18" s="73" t="str">
        <f t="shared" si="1"/>
        <v>l</v>
      </c>
      <c r="AR18" s="65" t="str">
        <f t="shared" si="1"/>
        <v>l</v>
      </c>
      <c r="AS18" s="65" t="str">
        <f t="shared" si="1"/>
        <v>l</v>
      </c>
      <c r="AT18" s="78">
        <f t="shared" si="1"/>
        <v>64</v>
      </c>
      <c r="AU18" s="78" t="str">
        <f t="shared" si="1"/>
        <v>64K</v>
      </c>
      <c r="AV18" s="78" t="str">
        <f t="shared" si="1"/>
        <v>64K</v>
      </c>
      <c r="AW18" s="79" t="str">
        <f t="shared" si="1"/>
        <v>l</v>
      </c>
      <c r="AX18" s="65"/>
      <c r="AY18" s="79" t="str">
        <f aca="true" t="shared" si="2" ref="AY18:BM18">AY17</f>
        <v>ì</v>
      </c>
      <c r="AZ18" s="65" t="str">
        <f t="shared" si="2"/>
        <v>l</v>
      </c>
      <c r="BA18" s="65" t="str">
        <f t="shared" si="2"/>
        <v>p</v>
      </c>
      <c r="BB18" s="65" t="str">
        <f t="shared" si="2"/>
        <v>p</v>
      </c>
      <c r="BC18" s="65" t="str">
        <f t="shared" si="2"/>
        <v>l</v>
      </c>
      <c r="BD18" s="66" t="str">
        <f t="shared" si="2"/>
        <v>l</v>
      </c>
      <c r="BE18" s="123" t="str">
        <f t="shared" si="2"/>
        <v>l</v>
      </c>
      <c r="BF18" s="73" t="str">
        <f t="shared" si="2"/>
        <v>l</v>
      </c>
      <c r="BG18" s="73" t="str">
        <f t="shared" si="2"/>
        <v>l</v>
      </c>
      <c r="BH18" s="73" t="str">
        <f t="shared" si="2"/>
        <v>l</v>
      </c>
      <c r="BI18" s="73" t="str">
        <f t="shared" si="2"/>
        <v>l</v>
      </c>
      <c r="BJ18" s="73" t="str">
        <f t="shared" si="2"/>
        <v>l</v>
      </c>
      <c r="BK18" s="122" t="str">
        <f t="shared" si="2"/>
        <v>ACL</v>
      </c>
      <c r="BL18" s="73" t="str">
        <f t="shared" si="2"/>
        <v>l</v>
      </c>
      <c r="BM18" s="123" t="str">
        <f t="shared" si="2"/>
        <v>l</v>
      </c>
      <c r="BN18" s="65"/>
      <c r="BO18" s="123" t="str">
        <f aca="true" t="shared" si="3" ref="BO18:BU18">BO17</f>
        <v>l</v>
      </c>
      <c r="BP18" s="123" t="str">
        <f t="shared" si="3"/>
        <v>l</v>
      </c>
      <c r="BQ18" s="64">
        <f t="shared" si="3"/>
        <v>512</v>
      </c>
      <c r="BR18" s="66" t="str">
        <f t="shared" si="3"/>
        <v>l</v>
      </c>
      <c r="BS18" s="124" t="str">
        <f t="shared" si="3"/>
        <v>l</v>
      </c>
      <c r="BT18" s="123" t="str">
        <f t="shared" si="3"/>
        <v>p</v>
      </c>
      <c r="BU18" s="64">
        <f t="shared" si="3"/>
        <v>4</v>
      </c>
      <c r="BV18" s="64"/>
      <c r="BW18" s="123" t="str">
        <f aca="true" t="shared" si="4" ref="BW18:CF18">BW17</f>
        <v>l</v>
      </c>
      <c r="BX18" s="123" t="str">
        <f t="shared" si="4"/>
        <v>l</v>
      </c>
      <c r="BY18" s="123" t="str">
        <f t="shared" si="4"/>
        <v>l</v>
      </c>
      <c r="BZ18" s="123" t="str">
        <f t="shared" si="4"/>
        <v>l</v>
      </c>
      <c r="CA18" s="123" t="str">
        <f t="shared" si="4"/>
        <v>l</v>
      </c>
      <c r="CB18" s="123" t="str">
        <f t="shared" si="4"/>
        <v>l</v>
      </c>
      <c r="CC18" s="123" t="str">
        <f t="shared" si="4"/>
        <v>l</v>
      </c>
      <c r="CD18" s="123" t="str">
        <f t="shared" si="4"/>
        <v>l</v>
      </c>
      <c r="CE18" s="123" t="str">
        <f t="shared" si="4"/>
        <v>l</v>
      </c>
      <c r="CF18" s="74" t="str">
        <f t="shared" si="4"/>
        <v>l</v>
      </c>
    </row>
    <row r="19" spans="1:84" s="106" customFormat="1" ht="17.25" customHeight="1">
      <c r="A19" s="147" t="s">
        <v>344</v>
      </c>
      <c r="B19" s="76" t="s">
        <v>247</v>
      </c>
      <c r="C19" s="132">
        <v>525</v>
      </c>
      <c r="D19" s="65"/>
      <c r="E19" s="65"/>
      <c r="F19" s="65"/>
      <c r="G19" s="65"/>
      <c r="H19" s="65"/>
      <c r="I19" s="65"/>
      <c r="J19" s="64"/>
      <c r="K19" s="65"/>
      <c r="L19" s="65"/>
      <c r="M19" s="65"/>
      <c r="N19" s="65"/>
      <c r="O19" s="65"/>
      <c r="P19" s="66"/>
      <c r="Q19" s="67"/>
      <c r="R19" s="68"/>
      <c r="S19" s="64"/>
      <c r="T19" s="64"/>
      <c r="U19" s="65"/>
      <c r="V19" s="65"/>
      <c r="W19" s="64"/>
      <c r="X19" s="64"/>
      <c r="Y19" s="65"/>
      <c r="Z19" s="66"/>
      <c r="AA19" s="67"/>
      <c r="AB19" s="148"/>
      <c r="AC19" s="148"/>
      <c r="AD19" s="148"/>
      <c r="AE19" s="148"/>
      <c r="AF19" s="149"/>
      <c r="AG19" s="124"/>
      <c r="AH19" s="123"/>
      <c r="AI19" s="123"/>
      <c r="AJ19" s="123"/>
      <c r="AK19" s="150"/>
      <c r="AL19" s="151"/>
      <c r="AM19" s="122"/>
      <c r="AN19" s="152"/>
      <c r="AO19" s="148"/>
      <c r="AP19" s="122"/>
      <c r="AQ19" s="152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49"/>
      <c r="BE19" s="123"/>
      <c r="BF19" s="152"/>
      <c r="BG19" s="152"/>
      <c r="BH19" s="152"/>
      <c r="BI19" s="153"/>
      <c r="BJ19" s="153"/>
      <c r="BK19" s="122"/>
      <c r="BL19" s="152"/>
      <c r="BM19" s="148"/>
      <c r="BN19" s="148"/>
      <c r="BO19" s="148"/>
      <c r="BP19" s="123"/>
      <c r="BQ19" s="123"/>
      <c r="BR19" s="149"/>
      <c r="BS19" s="124"/>
      <c r="BT19" s="123"/>
      <c r="BU19" s="123"/>
      <c r="BV19" s="154"/>
      <c r="BW19" s="154"/>
      <c r="BX19" s="148"/>
      <c r="BY19" s="123"/>
      <c r="BZ19" s="148"/>
      <c r="CA19" s="148"/>
      <c r="CB19" s="123"/>
      <c r="CC19" s="123"/>
      <c r="CD19" s="123"/>
      <c r="CE19" s="123"/>
      <c r="CF19" s="155"/>
    </row>
    <row r="20" spans="1:84" s="106" customFormat="1" ht="17.25" customHeight="1">
      <c r="A20" s="147" t="s">
        <v>254</v>
      </c>
      <c r="B20" s="76" t="s">
        <v>246</v>
      </c>
      <c r="C20" s="132">
        <v>8995</v>
      </c>
      <c r="D20" s="65"/>
      <c r="E20" s="65"/>
      <c r="F20" s="65"/>
      <c r="G20" s="65"/>
      <c r="H20" s="65"/>
      <c r="I20" s="65"/>
      <c r="J20" s="64"/>
      <c r="K20" s="65"/>
      <c r="L20" s="65"/>
      <c r="M20" s="65"/>
      <c r="N20" s="65"/>
      <c r="O20" s="65"/>
      <c r="P20" s="66"/>
      <c r="Q20" s="67">
        <v>8</v>
      </c>
      <c r="R20" s="68">
        <v>120</v>
      </c>
      <c r="S20" s="64">
        <v>288</v>
      </c>
      <c r="T20" s="64">
        <v>12</v>
      </c>
      <c r="U20" s="65" t="s">
        <v>0</v>
      </c>
      <c r="V20" s="65" t="s">
        <v>0</v>
      </c>
      <c r="W20" s="64">
        <v>3</v>
      </c>
      <c r="X20" s="64"/>
      <c r="Y20" s="65" t="s">
        <v>0</v>
      </c>
      <c r="Z20" s="66" t="s">
        <v>45</v>
      </c>
      <c r="AA20" s="67"/>
      <c r="AB20" s="148"/>
      <c r="AC20" s="148"/>
      <c r="AD20" s="148">
        <v>177</v>
      </c>
      <c r="AE20" s="148">
        <v>240</v>
      </c>
      <c r="AF20" s="85" t="s">
        <v>0</v>
      </c>
      <c r="AG20" s="124"/>
      <c r="AH20" s="123"/>
      <c r="AI20" s="123"/>
      <c r="AJ20" s="123"/>
      <c r="AK20" s="150"/>
      <c r="AL20" s="151"/>
      <c r="AM20" s="122"/>
      <c r="AN20" s="152"/>
      <c r="AO20" s="148"/>
      <c r="AP20" s="122"/>
      <c r="AQ20" s="152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49"/>
      <c r="BE20" s="123"/>
      <c r="BF20" s="152"/>
      <c r="BG20" s="152"/>
      <c r="BH20" s="152"/>
      <c r="BI20" s="153"/>
      <c r="BJ20" s="153"/>
      <c r="BK20" s="122"/>
      <c r="BL20" s="152"/>
      <c r="BM20" s="148"/>
      <c r="BN20" s="148"/>
      <c r="BO20" s="148"/>
      <c r="BP20" s="123"/>
      <c r="BQ20" s="123"/>
      <c r="BR20" s="149"/>
      <c r="BS20" s="124"/>
      <c r="BT20" s="123"/>
      <c r="BU20" s="123"/>
      <c r="BV20" s="154"/>
      <c r="BW20" s="154"/>
      <c r="BX20" s="148"/>
      <c r="BY20" s="123"/>
      <c r="BZ20" s="148"/>
      <c r="CA20" s="148"/>
      <c r="CB20" s="123"/>
      <c r="CC20" s="123"/>
      <c r="CD20" s="123"/>
      <c r="CE20" s="123"/>
      <c r="CF20" s="155"/>
    </row>
    <row r="21" spans="1:84" s="87" customFormat="1" ht="21" customHeight="1" thickBot="1">
      <c r="A21" s="156" t="s">
        <v>281</v>
      </c>
      <c r="B21" s="89" t="s">
        <v>252</v>
      </c>
      <c r="C21" s="90">
        <v>4995</v>
      </c>
      <c r="D21" s="91"/>
      <c r="E21" s="91"/>
      <c r="F21" s="91"/>
      <c r="G21" s="91"/>
      <c r="H21" s="91"/>
      <c r="I21" s="91"/>
      <c r="J21" s="92"/>
      <c r="K21" s="91"/>
      <c r="L21" s="91"/>
      <c r="M21" s="91"/>
      <c r="N21" s="91"/>
      <c r="O21" s="91"/>
      <c r="P21" s="93"/>
      <c r="Q21" s="94"/>
      <c r="R21" s="111"/>
      <c r="S21" s="92"/>
      <c r="T21" s="92"/>
      <c r="U21" s="91"/>
      <c r="V21" s="91"/>
      <c r="W21" s="92"/>
      <c r="X21" s="92"/>
      <c r="Y21" s="91"/>
      <c r="Z21" s="93"/>
      <c r="AA21" s="94"/>
      <c r="AB21" s="95"/>
      <c r="AC21" s="95"/>
      <c r="AD21" s="95"/>
      <c r="AE21" s="95"/>
      <c r="AF21" s="96"/>
      <c r="AG21" s="97"/>
      <c r="AH21" s="98"/>
      <c r="AI21" s="98"/>
      <c r="AJ21" s="98"/>
      <c r="AK21" s="91" t="s">
        <v>0</v>
      </c>
      <c r="AL21" s="99"/>
      <c r="AM21" s="100"/>
      <c r="AN21" s="97"/>
      <c r="AO21" s="95"/>
      <c r="AP21" s="95"/>
      <c r="AQ21" s="97"/>
      <c r="AR21" s="98"/>
      <c r="AS21" s="98"/>
      <c r="AT21" s="98"/>
      <c r="AU21" s="98"/>
      <c r="AV21" s="98"/>
      <c r="AW21" s="98"/>
      <c r="AX21" s="98"/>
      <c r="AY21" s="98"/>
      <c r="AZ21" s="98"/>
      <c r="BA21" s="91" t="s">
        <v>0</v>
      </c>
      <c r="BB21" s="91" t="s">
        <v>0</v>
      </c>
      <c r="BC21" s="98"/>
      <c r="BD21" s="96"/>
      <c r="BE21" s="98"/>
      <c r="BF21" s="101"/>
      <c r="BG21" s="101"/>
      <c r="BH21" s="101"/>
      <c r="BI21" s="102"/>
      <c r="BJ21" s="102"/>
      <c r="BK21" s="102"/>
      <c r="BL21" s="103"/>
      <c r="BM21" s="95"/>
      <c r="BN21" s="95"/>
      <c r="BO21" s="95"/>
      <c r="BP21" s="98"/>
      <c r="BQ21" s="98"/>
      <c r="BR21" s="96"/>
      <c r="BS21" s="97"/>
      <c r="BT21" s="91" t="s">
        <v>0</v>
      </c>
      <c r="BU21" s="98"/>
      <c r="BV21" s="99"/>
      <c r="BW21" s="99"/>
      <c r="BX21" s="95"/>
      <c r="BY21" s="98"/>
      <c r="BZ21" s="95"/>
      <c r="CA21" s="95"/>
      <c r="CB21" s="98"/>
      <c r="CC21" s="98"/>
      <c r="CD21" s="98"/>
      <c r="CE21" s="98"/>
      <c r="CF21" s="104"/>
    </row>
    <row r="22" spans="1:84" s="106" customFormat="1" ht="17.25" customHeight="1">
      <c r="A22" s="147" t="s">
        <v>426</v>
      </c>
      <c r="B22" s="76" t="s">
        <v>329</v>
      </c>
      <c r="C22" s="132">
        <v>14995</v>
      </c>
      <c r="D22" s="79" t="s">
        <v>45</v>
      </c>
      <c r="E22" s="79" t="s">
        <v>45</v>
      </c>
      <c r="F22" s="79" t="s">
        <v>45</v>
      </c>
      <c r="G22" s="79" t="s">
        <v>45</v>
      </c>
      <c r="H22" s="79" t="s">
        <v>45</v>
      </c>
      <c r="I22" s="79" t="s">
        <v>45</v>
      </c>
      <c r="J22" s="78"/>
      <c r="K22" s="79"/>
      <c r="L22" s="79" t="s">
        <v>45</v>
      </c>
      <c r="M22" s="79" t="s">
        <v>45</v>
      </c>
      <c r="N22" s="131" t="s">
        <v>404</v>
      </c>
      <c r="O22" s="157" t="s">
        <v>0</v>
      </c>
      <c r="P22" s="66"/>
      <c r="Q22" s="67">
        <v>4</v>
      </c>
      <c r="R22" s="68">
        <v>64</v>
      </c>
      <c r="S22" s="64">
        <v>144</v>
      </c>
      <c r="T22" s="64">
        <v>8</v>
      </c>
      <c r="U22" s="65" t="s">
        <v>0</v>
      </c>
      <c r="V22" s="65" t="s">
        <v>0</v>
      </c>
      <c r="W22" s="64">
        <v>3</v>
      </c>
      <c r="X22" s="116"/>
      <c r="Y22" s="79" t="s">
        <v>0</v>
      </c>
      <c r="Z22" s="79" t="s">
        <v>45</v>
      </c>
      <c r="AA22" s="67" t="s">
        <v>242</v>
      </c>
      <c r="AB22" s="64"/>
      <c r="AC22" s="64">
        <v>1195</v>
      </c>
      <c r="AD22" s="64">
        <v>24</v>
      </c>
      <c r="AE22" s="64">
        <v>32</v>
      </c>
      <c r="AF22" s="85"/>
      <c r="AG22" s="69"/>
      <c r="AH22" s="79" t="s">
        <v>0</v>
      </c>
      <c r="AI22" s="79" t="s">
        <v>0</v>
      </c>
      <c r="AJ22" s="65" t="s">
        <v>0</v>
      </c>
      <c r="AK22" s="65" t="s">
        <v>45</v>
      </c>
      <c r="AL22" s="64" t="s">
        <v>345</v>
      </c>
      <c r="AM22" s="72" t="s">
        <v>346</v>
      </c>
      <c r="AN22" s="79" t="s">
        <v>0</v>
      </c>
      <c r="AO22" s="64">
        <v>8</v>
      </c>
      <c r="AP22" s="122">
        <v>4096</v>
      </c>
      <c r="AQ22" s="125" t="s">
        <v>0</v>
      </c>
      <c r="AR22" s="79" t="s">
        <v>0</v>
      </c>
      <c r="AS22" s="65" t="s">
        <v>0</v>
      </c>
      <c r="AT22" s="78">
        <v>64</v>
      </c>
      <c r="AU22" s="78" t="s">
        <v>406</v>
      </c>
      <c r="AV22" s="78" t="s">
        <v>406</v>
      </c>
      <c r="AW22" s="79" t="s">
        <v>0</v>
      </c>
      <c r="AX22" s="79"/>
      <c r="AY22" s="79" t="s">
        <v>404</v>
      </c>
      <c r="AZ22" s="65" t="s">
        <v>0</v>
      </c>
      <c r="BA22" s="79" t="s">
        <v>45</v>
      </c>
      <c r="BB22" s="79" t="s">
        <v>45</v>
      </c>
      <c r="BC22" s="79" t="s">
        <v>0</v>
      </c>
      <c r="BD22" s="66" t="s">
        <v>0</v>
      </c>
      <c r="BE22" s="123" t="s">
        <v>0</v>
      </c>
      <c r="BF22" s="73" t="s">
        <v>0</v>
      </c>
      <c r="BG22" s="73" t="s">
        <v>0</v>
      </c>
      <c r="BH22" s="73" t="s">
        <v>0</v>
      </c>
      <c r="BI22" s="73" t="s">
        <v>0</v>
      </c>
      <c r="BJ22" s="73" t="s">
        <v>0</v>
      </c>
      <c r="BK22" s="122" t="s">
        <v>232</v>
      </c>
      <c r="BL22" s="73" t="s">
        <v>0</v>
      </c>
      <c r="BM22" s="123" t="s">
        <v>0</v>
      </c>
      <c r="BN22" s="65"/>
      <c r="BO22" s="123" t="s">
        <v>0</v>
      </c>
      <c r="BP22" s="123" t="s">
        <v>0</v>
      </c>
      <c r="BQ22" s="64">
        <v>512</v>
      </c>
      <c r="BR22" s="66" t="s">
        <v>0</v>
      </c>
      <c r="BS22" s="124" t="s">
        <v>0</v>
      </c>
      <c r="BT22" s="65" t="s">
        <v>45</v>
      </c>
      <c r="BU22" s="64">
        <v>4</v>
      </c>
      <c r="BV22" s="123"/>
      <c r="BW22" s="123" t="s">
        <v>0</v>
      </c>
      <c r="BX22" s="123" t="s">
        <v>0</v>
      </c>
      <c r="BY22" s="123" t="s">
        <v>0</v>
      </c>
      <c r="BZ22" s="123" t="s">
        <v>0</v>
      </c>
      <c r="CA22" s="123" t="s">
        <v>0</v>
      </c>
      <c r="CB22" s="123" t="s">
        <v>0</v>
      </c>
      <c r="CC22" s="123" t="s">
        <v>0</v>
      </c>
      <c r="CD22" s="123" t="s">
        <v>0</v>
      </c>
      <c r="CE22" s="123" t="s">
        <v>0</v>
      </c>
      <c r="CF22" s="74" t="s">
        <v>0</v>
      </c>
    </row>
    <row r="23" spans="1:84" s="106" customFormat="1" ht="21" customHeight="1">
      <c r="A23" s="147" t="s">
        <v>331</v>
      </c>
      <c r="B23" s="76" t="s">
        <v>330</v>
      </c>
      <c r="C23" s="132">
        <v>995</v>
      </c>
      <c r="D23" s="65"/>
      <c r="E23" s="65"/>
      <c r="F23" s="65"/>
      <c r="G23" s="65"/>
      <c r="H23" s="65"/>
      <c r="I23" s="65"/>
      <c r="J23" s="64"/>
      <c r="K23" s="65"/>
      <c r="L23" s="64"/>
      <c r="M23" s="65"/>
      <c r="N23" s="65"/>
      <c r="O23" s="65"/>
      <c r="P23" s="66"/>
      <c r="Q23" s="67"/>
      <c r="R23" s="68"/>
      <c r="S23" s="64"/>
      <c r="T23" s="64"/>
      <c r="U23" s="65"/>
      <c r="V23" s="65"/>
      <c r="W23" s="64"/>
      <c r="X23" s="65" t="s">
        <v>0</v>
      </c>
      <c r="Y23" s="78"/>
      <c r="Z23" s="78"/>
      <c r="AA23" s="67" t="str">
        <f>AA22</f>
        <v>16k</v>
      </c>
      <c r="AB23" s="64"/>
      <c r="AC23" s="64"/>
      <c r="AD23" s="64">
        <f>AD22</f>
        <v>24</v>
      </c>
      <c r="AE23" s="64">
        <f>AE22</f>
        <v>32</v>
      </c>
      <c r="AF23" s="66"/>
      <c r="AG23" s="69"/>
      <c r="AH23" s="65" t="str">
        <f aca="true" t="shared" si="5" ref="AH23:AW23">AH22</f>
        <v>l</v>
      </c>
      <c r="AI23" s="65" t="str">
        <f t="shared" si="5"/>
        <v>l</v>
      </c>
      <c r="AJ23" s="65" t="str">
        <f t="shared" si="5"/>
        <v>l</v>
      </c>
      <c r="AK23" s="65" t="str">
        <f t="shared" si="5"/>
        <v>p</v>
      </c>
      <c r="AL23" s="70" t="str">
        <f t="shared" si="5"/>
        <v>64/8</v>
      </c>
      <c r="AM23" s="72" t="str">
        <f t="shared" si="5"/>
        <v>64/16</v>
      </c>
      <c r="AN23" s="73" t="str">
        <f t="shared" si="5"/>
        <v>l</v>
      </c>
      <c r="AO23" s="64">
        <f t="shared" si="5"/>
        <v>8</v>
      </c>
      <c r="AP23" s="122">
        <f t="shared" si="5"/>
        <v>4096</v>
      </c>
      <c r="AQ23" s="73" t="str">
        <f t="shared" si="5"/>
        <v>l</v>
      </c>
      <c r="AR23" s="65" t="str">
        <f t="shared" si="5"/>
        <v>l</v>
      </c>
      <c r="AS23" s="65" t="str">
        <f t="shared" si="5"/>
        <v>l</v>
      </c>
      <c r="AT23" s="78">
        <f t="shared" si="5"/>
        <v>64</v>
      </c>
      <c r="AU23" s="78" t="str">
        <f t="shared" si="5"/>
        <v>64K</v>
      </c>
      <c r="AV23" s="78" t="str">
        <f t="shared" si="5"/>
        <v>64K</v>
      </c>
      <c r="AW23" s="79" t="str">
        <f t="shared" si="5"/>
        <v>l</v>
      </c>
      <c r="AX23" s="65"/>
      <c r="AY23" s="79" t="str">
        <f aca="true" t="shared" si="6" ref="AY23:BM23">AY22</f>
        <v>ì</v>
      </c>
      <c r="AZ23" s="65" t="str">
        <f t="shared" si="6"/>
        <v>l</v>
      </c>
      <c r="BA23" s="65" t="str">
        <f t="shared" si="6"/>
        <v>p</v>
      </c>
      <c r="BB23" s="65" t="str">
        <f t="shared" si="6"/>
        <v>p</v>
      </c>
      <c r="BC23" s="65" t="str">
        <f t="shared" si="6"/>
        <v>l</v>
      </c>
      <c r="BD23" s="66" t="str">
        <f t="shared" si="6"/>
        <v>l</v>
      </c>
      <c r="BE23" s="123" t="str">
        <f t="shared" si="6"/>
        <v>l</v>
      </c>
      <c r="BF23" s="73" t="str">
        <f t="shared" si="6"/>
        <v>l</v>
      </c>
      <c r="BG23" s="73" t="str">
        <f t="shared" si="6"/>
        <v>l</v>
      </c>
      <c r="BH23" s="73" t="str">
        <f t="shared" si="6"/>
        <v>l</v>
      </c>
      <c r="BI23" s="73" t="str">
        <f t="shared" si="6"/>
        <v>l</v>
      </c>
      <c r="BJ23" s="73" t="str">
        <f t="shared" si="6"/>
        <v>l</v>
      </c>
      <c r="BK23" s="122" t="str">
        <f t="shared" si="6"/>
        <v>ACL</v>
      </c>
      <c r="BL23" s="73" t="str">
        <f t="shared" si="6"/>
        <v>l</v>
      </c>
      <c r="BM23" s="123" t="str">
        <f t="shared" si="6"/>
        <v>l</v>
      </c>
      <c r="BN23" s="65"/>
      <c r="BO23" s="123" t="str">
        <f aca="true" t="shared" si="7" ref="BO23:BU23">BO22</f>
        <v>l</v>
      </c>
      <c r="BP23" s="123" t="str">
        <f t="shared" si="7"/>
        <v>l</v>
      </c>
      <c r="BQ23" s="64">
        <f t="shared" si="7"/>
        <v>512</v>
      </c>
      <c r="BR23" s="66" t="str">
        <f t="shared" si="7"/>
        <v>l</v>
      </c>
      <c r="BS23" s="124" t="str">
        <f t="shared" si="7"/>
        <v>l</v>
      </c>
      <c r="BT23" s="123" t="str">
        <f t="shared" si="7"/>
        <v>p</v>
      </c>
      <c r="BU23" s="64">
        <f t="shared" si="7"/>
        <v>4</v>
      </c>
      <c r="BV23" s="64"/>
      <c r="BW23" s="123" t="str">
        <f aca="true" t="shared" si="8" ref="BW23:CF23">BW22</f>
        <v>l</v>
      </c>
      <c r="BX23" s="123" t="str">
        <f t="shared" si="8"/>
        <v>l</v>
      </c>
      <c r="BY23" s="123" t="str">
        <f t="shared" si="8"/>
        <v>l</v>
      </c>
      <c r="BZ23" s="123" t="str">
        <f t="shared" si="8"/>
        <v>l</v>
      </c>
      <c r="CA23" s="123" t="str">
        <f t="shared" si="8"/>
        <v>l</v>
      </c>
      <c r="CB23" s="123" t="str">
        <f t="shared" si="8"/>
        <v>l</v>
      </c>
      <c r="CC23" s="123" t="str">
        <f t="shared" si="8"/>
        <v>l</v>
      </c>
      <c r="CD23" s="123" t="str">
        <f t="shared" si="8"/>
        <v>l</v>
      </c>
      <c r="CE23" s="123" t="str">
        <f t="shared" si="8"/>
        <v>l</v>
      </c>
      <c r="CF23" s="74" t="str">
        <f t="shared" si="8"/>
        <v>l</v>
      </c>
    </row>
    <row r="24" spans="1:84" s="106" customFormat="1" ht="21" customHeight="1">
      <c r="A24" s="147" t="s">
        <v>332</v>
      </c>
      <c r="B24" s="76" t="s">
        <v>333</v>
      </c>
      <c r="C24" s="132">
        <v>1195</v>
      </c>
      <c r="D24" s="65"/>
      <c r="E24" s="65"/>
      <c r="F24" s="65"/>
      <c r="G24" s="65"/>
      <c r="H24" s="65"/>
      <c r="I24" s="65"/>
      <c r="J24" s="64"/>
      <c r="K24" s="65"/>
      <c r="L24" s="64"/>
      <c r="M24" s="65"/>
      <c r="N24" s="65"/>
      <c r="O24" s="65"/>
      <c r="P24" s="66"/>
      <c r="Q24" s="67"/>
      <c r="R24" s="68"/>
      <c r="S24" s="64"/>
      <c r="T24" s="64"/>
      <c r="U24" s="65"/>
      <c r="V24" s="65"/>
      <c r="W24" s="64"/>
      <c r="X24" s="64"/>
      <c r="Y24" s="65"/>
      <c r="Z24" s="66"/>
      <c r="AA24" s="67"/>
      <c r="AB24" s="64"/>
      <c r="AC24" s="64"/>
      <c r="AD24" s="64"/>
      <c r="AE24" s="64"/>
      <c r="AF24" s="66"/>
      <c r="AG24" s="69"/>
      <c r="AH24" s="65"/>
      <c r="AI24" s="65"/>
      <c r="AJ24" s="65"/>
      <c r="AK24" s="70"/>
      <c r="AL24" s="134"/>
      <c r="AM24" s="71"/>
      <c r="AN24" s="73"/>
      <c r="AO24" s="64"/>
      <c r="AP24" s="72"/>
      <c r="AQ24" s="73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6"/>
      <c r="BE24" s="65"/>
      <c r="BF24" s="73"/>
      <c r="BG24" s="73"/>
      <c r="BH24" s="73"/>
      <c r="BI24" s="73"/>
      <c r="BJ24" s="73"/>
      <c r="BK24" s="72"/>
      <c r="BL24" s="73"/>
      <c r="BM24" s="65"/>
      <c r="BN24" s="65"/>
      <c r="BO24" s="65"/>
      <c r="BP24" s="65"/>
      <c r="BQ24" s="64"/>
      <c r="BR24" s="66"/>
      <c r="BS24" s="69"/>
      <c r="BT24" s="64"/>
      <c r="BU24" s="64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74"/>
    </row>
    <row r="25" spans="1:84" s="106" customFormat="1" ht="21" customHeight="1">
      <c r="A25" s="147" t="s">
        <v>334</v>
      </c>
      <c r="B25" s="76" t="s">
        <v>335</v>
      </c>
      <c r="C25" s="132">
        <v>375</v>
      </c>
      <c r="D25" s="65"/>
      <c r="E25" s="65"/>
      <c r="F25" s="65"/>
      <c r="G25" s="65"/>
      <c r="H25" s="65"/>
      <c r="I25" s="65"/>
      <c r="J25" s="64"/>
      <c r="K25" s="65"/>
      <c r="L25" s="64"/>
      <c r="M25" s="65"/>
      <c r="N25" s="65"/>
      <c r="O25" s="65"/>
      <c r="P25" s="66"/>
      <c r="Q25" s="67"/>
      <c r="R25" s="68"/>
      <c r="S25" s="64"/>
      <c r="T25" s="64"/>
      <c r="U25" s="65"/>
      <c r="V25" s="65"/>
      <c r="W25" s="64"/>
      <c r="X25" s="64"/>
      <c r="Y25" s="65"/>
      <c r="Z25" s="66"/>
      <c r="AA25" s="67"/>
      <c r="AB25" s="64"/>
      <c r="AC25" s="64"/>
      <c r="AD25" s="64"/>
      <c r="AE25" s="64"/>
      <c r="AF25" s="66"/>
      <c r="AG25" s="69"/>
      <c r="AH25" s="65"/>
      <c r="AI25" s="65"/>
      <c r="AJ25" s="65"/>
      <c r="AK25" s="70"/>
      <c r="AL25" s="134"/>
      <c r="AM25" s="71"/>
      <c r="AN25" s="73"/>
      <c r="AO25" s="64"/>
      <c r="AP25" s="72"/>
      <c r="AQ25" s="73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6"/>
      <c r="BE25" s="65"/>
      <c r="BF25" s="73"/>
      <c r="BG25" s="73"/>
      <c r="BH25" s="73"/>
      <c r="BI25" s="73"/>
      <c r="BJ25" s="73"/>
      <c r="BK25" s="72"/>
      <c r="BL25" s="73"/>
      <c r="BM25" s="65"/>
      <c r="BN25" s="65"/>
      <c r="BO25" s="65"/>
      <c r="BP25" s="65"/>
      <c r="BQ25" s="64"/>
      <c r="BR25" s="66"/>
      <c r="BS25" s="69"/>
      <c r="BT25" s="64"/>
      <c r="BU25" s="64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74"/>
    </row>
    <row r="26" spans="1:84" s="106" customFormat="1" ht="17.25" customHeight="1">
      <c r="A26" s="147" t="s">
        <v>337</v>
      </c>
      <c r="B26" s="76" t="s">
        <v>336</v>
      </c>
      <c r="C26" s="132">
        <v>7995</v>
      </c>
      <c r="D26" s="65"/>
      <c r="E26" s="65"/>
      <c r="F26" s="65"/>
      <c r="G26" s="65"/>
      <c r="H26" s="65"/>
      <c r="I26" s="65"/>
      <c r="J26" s="64"/>
      <c r="K26" s="65"/>
      <c r="L26" s="64"/>
      <c r="M26" s="65"/>
      <c r="N26" s="65"/>
      <c r="O26" s="65"/>
      <c r="P26" s="66"/>
      <c r="Q26" s="67"/>
      <c r="R26" s="68"/>
      <c r="S26" s="64"/>
      <c r="T26" s="64"/>
      <c r="U26" s="65"/>
      <c r="V26" s="65"/>
      <c r="W26" s="64"/>
      <c r="X26" s="64"/>
      <c r="Y26" s="65"/>
      <c r="Z26" s="66"/>
      <c r="AA26" s="67"/>
      <c r="AB26" s="64"/>
      <c r="AC26" s="64"/>
      <c r="AD26" s="64"/>
      <c r="AE26" s="64"/>
      <c r="AF26" s="66"/>
      <c r="AG26" s="69"/>
      <c r="AH26" s="65"/>
      <c r="AI26" s="65"/>
      <c r="AJ26" s="65"/>
      <c r="AK26" s="70"/>
      <c r="AL26" s="134"/>
      <c r="AM26" s="71"/>
      <c r="AN26" s="73"/>
      <c r="AO26" s="64"/>
      <c r="AP26" s="72"/>
      <c r="AQ26" s="73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6"/>
      <c r="BE26" s="65"/>
      <c r="BF26" s="73"/>
      <c r="BG26" s="73"/>
      <c r="BH26" s="73"/>
      <c r="BI26" s="73"/>
      <c r="BJ26" s="73"/>
      <c r="BK26" s="72"/>
      <c r="BL26" s="73"/>
      <c r="BM26" s="65"/>
      <c r="BN26" s="65"/>
      <c r="BO26" s="65"/>
      <c r="BP26" s="65"/>
      <c r="BQ26" s="64"/>
      <c r="BR26" s="66"/>
      <c r="BS26" s="69"/>
      <c r="BT26" s="64"/>
      <c r="BU26" s="64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74"/>
    </row>
    <row r="27" spans="1:84" s="106" customFormat="1" ht="21" customHeight="1" thickBot="1">
      <c r="A27" s="158" t="s">
        <v>338</v>
      </c>
      <c r="B27" s="136" t="s">
        <v>339</v>
      </c>
      <c r="C27" s="137">
        <v>4995</v>
      </c>
      <c r="D27" s="159"/>
      <c r="E27" s="159"/>
      <c r="F27" s="159"/>
      <c r="G27" s="159"/>
      <c r="H27" s="159"/>
      <c r="I27" s="159"/>
      <c r="J27" s="160"/>
      <c r="K27" s="159"/>
      <c r="L27" s="160"/>
      <c r="M27" s="159"/>
      <c r="N27" s="159"/>
      <c r="O27" s="159"/>
      <c r="P27" s="161"/>
      <c r="Q27" s="162"/>
      <c r="R27" s="163"/>
      <c r="S27" s="160"/>
      <c r="T27" s="160"/>
      <c r="U27" s="159"/>
      <c r="V27" s="159"/>
      <c r="W27" s="160"/>
      <c r="X27" s="160"/>
      <c r="Y27" s="159"/>
      <c r="Z27" s="161"/>
      <c r="AA27" s="162"/>
      <c r="AB27" s="160"/>
      <c r="AC27" s="160"/>
      <c r="AD27" s="160"/>
      <c r="AE27" s="160"/>
      <c r="AF27" s="161"/>
      <c r="AG27" s="164"/>
      <c r="AH27" s="159"/>
      <c r="AI27" s="159"/>
      <c r="AJ27" s="159"/>
      <c r="AK27" s="159"/>
      <c r="AL27" s="165"/>
      <c r="AM27" s="166"/>
      <c r="AN27" s="167"/>
      <c r="AO27" s="160"/>
      <c r="AP27" s="168"/>
      <c r="AQ27" s="167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61"/>
      <c r="BE27" s="159"/>
      <c r="BF27" s="167"/>
      <c r="BG27" s="167"/>
      <c r="BH27" s="167"/>
      <c r="BI27" s="167"/>
      <c r="BJ27" s="167"/>
      <c r="BK27" s="168"/>
      <c r="BL27" s="167"/>
      <c r="BM27" s="159"/>
      <c r="BN27" s="159"/>
      <c r="BO27" s="159"/>
      <c r="BP27" s="159"/>
      <c r="BQ27" s="160"/>
      <c r="BR27" s="161"/>
      <c r="BS27" s="164"/>
      <c r="BT27" s="160"/>
      <c r="BU27" s="160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04"/>
    </row>
    <row r="28" spans="1:84" s="87" customFormat="1" ht="17.25" customHeight="1">
      <c r="A28" s="128" t="s">
        <v>316</v>
      </c>
      <c r="B28" s="129" t="s">
        <v>211</v>
      </c>
      <c r="C28" s="169">
        <v>3495</v>
      </c>
      <c r="D28" s="116"/>
      <c r="E28" s="116"/>
      <c r="F28" s="116" t="s">
        <v>45</v>
      </c>
      <c r="G28" s="116" t="s">
        <v>45</v>
      </c>
      <c r="H28" s="116"/>
      <c r="I28" s="116" t="s">
        <v>45</v>
      </c>
      <c r="J28" s="115"/>
      <c r="K28" s="116"/>
      <c r="L28" s="115">
        <v>8</v>
      </c>
      <c r="M28" s="116"/>
      <c r="N28" s="116"/>
      <c r="O28" s="116"/>
      <c r="P28" s="118"/>
      <c r="Q28" s="113"/>
      <c r="R28" s="114"/>
      <c r="S28" s="115"/>
      <c r="T28" s="115"/>
      <c r="U28" s="116"/>
      <c r="V28" s="116"/>
      <c r="W28" s="115"/>
      <c r="X28" s="116" t="s">
        <v>0</v>
      </c>
      <c r="Y28" s="116"/>
      <c r="Z28" s="118"/>
      <c r="AA28" s="113"/>
      <c r="AB28" s="115"/>
      <c r="AC28" s="115"/>
      <c r="AD28" s="115"/>
      <c r="AE28" s="115"/>
      <c r="AF28" s="118" t="s">
        <v>0</v>
      </c>
      <c r="AG28" s="170"/>
      <c r="AH28" s="116" t="s">
        <v>0</v>
      </c>
      <c r="AI28" s="116" t="s">
        <v>0</v>
      </c>
      <c r="AJ28" s="116" t="s">
        <v>0</v>
      </c>
      <c r="AK28" s="116" t="s">
        <v>45</v>
      </c>
      <c r="AL28" s="171" t="s">
        <v>234</v>
      </c>
      <c r="AM28" s="172"/>
      <c r="AN28" s="170"/>
      <c r="AO28" s="116"/>
      <c r="AP28" s="118"/>
      <c r="AQ28" s="170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8"/>
      <c r="BE28" s="116"/>
      <c r="BF28" s="173"/>
      <c r="BG28" s="173"/>
      <c r="BH28" s="173"/>
      <c r="BI28" s="173"/>
      <c r="BJ28" s="173"/>
      <c r="BK28" s="118"/>
      <c r="BL28" s="170"/>
      <c r="BM28" s="116"/>
      <c r="BN28" s="116"/>
      <c r="BO28" s="116"/>
      <c r="BP28" s="116"/>
      <c r="BQ28" s="115"/>
      <c r="BR28" s="118"/>
      <c r="BS28" s="174" t="s">
        <v>0</v>
      </c>
      <c r="BT28" s="115"/>
      <c r="BU28" s="115"/>
      <c r="BV28" s="174"/>
      <c r="BW28" s="174" t="s">
        <v>0</v>
      </c>
      <c r="BX28" s="174" t="s">
        <v>0</v>
      </c>
      <c r="BY28" s="116"/>
      <c r="BZ28" s="174" t="s">
        <v>0</v>
      </c>
      <c r="CA28" s="174" t="s">
        <v>0</v>
      </c>
      <c r="CB28" s="116"/>
      <c r="CC28" s="174" t="s">
        <v>0</v>
      </c>
      <c r="CD28" s="116"/>
      <c r="CE28" s="116"/>
      <c r="CF28" s="74" t="s">
        <v>0</v>
      </c>
    </row>
    <row r="29" spans="1:84" s="87" customFormat="1" ht="17.25" customHeight="1">
      <c r="A29" s="107" t="s">
        <v>317</v>
      </c>
      <c r="B29" s="76" t="s">
        <v>212</v>
      </c>
      <c r="C29" s="77">
        <v>3495</v>
      </c>
      <c r="D29" s="79"/>
      <c r="E29" s="79"/>
      <c r="F29" s="79"/>
      <c r="G29" s="79"/>
      <c r="H29" s="79"/>
      <c r="I29" s="78">
        <v>8</v>
      </c>
      <c r="J29" s="78"/>
      <c r="K29" s="78"/>
      <c r="L29" s="79"/>
      <c r="M29" s="79"/>
      <c r="N29" s="79"/>
      <c r="O29" s="79"/>
      <c r="P29" s="85"/>
      <c r="Q29" s="81"/>
      <c r="R29" s="82"/>
      <c r="S29" s="78"/>
      <c r="T29" s="78"/>
      <c r="U29" s="79"/>
      <c r="V29" s="79"/>
      <c r="W29" s="78"/>
      <c r="X29" s="79" t="s">
        <v>0</v>
      </c>
      <c r="Y29" s="79"/>
      <c r="Z29" s="85"/>
      <c r="AA29" s="81"/>
      <c r="AB29" s="78"/>
      <c r="AC29" s="78"/>
      <c r="AD29" s="78"/>
      <c r="AE29" s="78"/>
      <c r="AF29" s="85" t="s">
        <v>0</v>
      </c>
      <c r="AG29" s="83"/>
      <c r="AH29" s="79" t="s">
        <v>0</v>
      </c>
      <c r="AI29" s="65" t="str">
        <f aca="true" t="shared" si="9" ref="AI29:AK33">AI28</f>
        <v>l</v>
      </c>
      <c r="AJ29" s="65" t="str">
        <f t="shared" si="9"/>
        <v>l</v>
      </c>
      <c r="AK29" s="65" t="str">
        <f t="shared" si="9"/>
        <v>p</v>
      </c>
      <c r="AL29" s="175" t="s">
        <v>234</v>
      </c>
      <c r="AM29" s="80"/>
      <c r="AN29" s="83"/>
      <c r="AO29" s="78"/>
      <c r="AP29" s="140"/>
      <c r="AQ29" s="83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85"/>
      <c r="BE29" s="138"/>
      <c r="BF29" s="125"/>
      <c r="BG29" s="125"/>
      <c r="BH29" s="125"/>
      <c r="BI29" s="125"/>
      <c r="BJ29" s="125"/>
      <c r="BK29" s="140"/>
      <c r="BL29" s="83"/>
      <c r="BM29" s="79"/>
      <c r="BN29" s="79"/>
      <c r="BO29" s="79"/>
      <c r="BP29" s="79"/>
      <c r="BQ29" s="78"/>
      <c r="BR29" s="85"/>
      <c r="BS29" s="176" t="s">
        <v>0</v>
      </c>
      <c r="BT29" s="78"/>
      <c r="BU29" s="78"/>
      <c r="BV29" s="176"/>
      <c r="BW29" s="176" t="s">
        <v>0</v>
      </c>
      <c r="BX29" s="176" t="s">
        <v>0</v>
      </c>
      <c r="BY29" s="79"/>
      <c r="BZ29" s="176" t="s">
        <v>0</v>
      </c>
      <c r="CA29" s="176" t="s">
        <v>0</v>
      </c>
      <c r="CB29" s="79"/>
      <c r="CC29" s="176" t="s">
        <v>0</v>
      </c>
      <c r="CD29" s="79"/>
      <c r="CE29" s="79"/>
      <c r="CF29" s="74" t="s">
        <v>0</v>
      </c>
    </row>
    <row r="30" spans="1:84" s="87" customFormat="1" ht="17.25" customHeight="1">
      <c r="A30" s="107" t="s">
        <v>319</v>
      </c>
      <c r="B30" s="76" t="s">
        <v>213</v>
      </c>
      <c r="C30" s="77">
        <v>4995</v>
      </c>
      <c r="D30" s="78">
        <v>48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9" t="s">
        <v>0</v>
      </c>
      <c r="P30" s="80"/>
      <c r="Q30" s="81"/>
      <c r="R30" s="82"/>
      <c r="S30" s="78"/>
      <c r="T30" s="78"/>
      <c r="U30" s="79"/>
      <c r="V30" s="78"/>
      <c r="W30" s="78"/>
      <c r="X30" s="79" t="s">
        <v>0</v>
      </c>
      <c r="Y30" s="78"/>
      <c r="Z30" s="80"/>
      <c r="AA30" s="81"/>
      <c r="AB30" s="78"/>
      <c r="AC30" s="78"/>
      <c r="AD30" s="78"/>
      <c r="AE30" s="78"/>
      <c r="AF30" s="85" t="s">
        <v>0</v>
      </c>
      <c r="AG30" s="81"/>
      <c r="AH30" s="79" t="s">
        <v>0</v>
      </c>
      <c r="AI30" s="65" t="str">
        <f t="shared" si="9"/>
        <v>l</v>
      </c>
      <c r="AJ30" s="65" t="str">
        <f t="shared" si="9"/>
        <v>l</v>
      </c>
      <c r="AK30" s="65" t="str">
        <f t="shared" si="9"/>
        <v>p</v>
      </c>
      <c r="AL30" s="78"/>
      <c r="AM30" s="80" t="s">
        <v>235</v>
      </c>
      <c r="AN30" s="79"/>
      <c r="AO30" s="78"/>
      <c r="AP30" s="85"/>
      <c r="AQ30" s="78"/>
      <c r="AR30" s="78"/>
      <c r="AS30" s="78"/>
      <c r="AT30" s="75"/>
      <c r="AU30" s="75"/>
      <c r="AV30" s="75"/>
      <c r="AW30" s="75"/>
      <c r="AX30" s="75"/>
      <c r="AY30" s="75"/>
      <c r="AZ30" s="75"/>
      <c r="BA30" s="75"/>
      <c r="BB30" s="75"/>
      <c r="BC30" s="78"/>
      <c r="BD30" s="80"/>
      <c r="BE30" s="82"/>
      <c r="BF30" s="78"/>
      <c r="BG30" s="78"/>
      <c r="BH30" s="78"/>
      <c r="BI30" s="78"/>
      <c r="BJ30" s="84"/>
      <c r="BK30" s="85"/>
      <c r="BL30" s="78"/>
      <c r="BM30" s="78"/>
      <c r="BN30" s="84"/>
      <c r="BO30" s="78"/>
      <c r="BP30" s="78"/>
      <c r="BQ30" s="78"/>
      <c r="BR30" s="84"/>
      <c r="BS30" s="124" t="s">
        <v>0</v>
      </c>
      <c r="BT30" s="78"/>
      <c r="BU30" s="78"/>
      <c r="BV30" s="176"/>
      <c r="BW30" s="176" t="s">
        <v>0</v>
      </c>
      <c r="BX30" s="176" t="s">
        <v>0</v>
      </c>
      <c r="BY30" s="78"/>
      <c r="BZ30" s="176" t="s">
        <v>0</v>
      </c>
      <c r="CA30" s="176" t="s">
        <v>0</v>
      </c>
      <c r="CB30" s="78"/>
      <c r="CC30" s="176" t="s">
        <v>0</v>
      </c>
      <c r="CD30" s="78"/>
      <c r="CE30" s="75"/>
      <c r="CF30" s="74" t="s">
        <v>0</v>
      </c>
    </row>
    <row r="31" spans="1:84" s="87" customFormat="1" ht="17.25" customHeight="1">
      <c r="A31" s="107" t="s">
        <v>320</v>
      </c>
      <c r="B31" s="76" t="s">
        <v>214</v>
      </c>
      <c r="C31" s="77">
        <v>8995</v>
      </c>
      <c r="D31" s="79"/>
      <c r="E31" s="78">
        <v>24</v>
      </c>
      <c r="F31" s="78"/>
      <c r="G31" s="79"/>
      <c r="H31" s="78"/>
      <c r="I31" s="78"/>
      <c r="J31" s="78"/>
      <c r="K31" s="79"/>
      <c r="L31" s="79"/>
      <c r="M31" s="79"/>
      <c r="N31" s="79"/>
      <c r="O31" s="79"/>
      <c r="P31" s="85"/>
      <c r="Q31" s="81"/>
      <c r="R31" s="82"/>
      <c r="S31" s="78"/>
      <c r="T31" s="78"/>
      <c r="U31" s="79"/>
      <c r="V31" s="79"/>
      <c r="W31" s="78"/>
      <c r="X31" s="79" t="s">
        <v>0</v>
      </c>
      <c r="Y31" s="79"/>
      <c r="Z31" s="85"/>
      <c r="AA31" s="81"/>
      <c r="AB31" s="78"/>
      <c r="AC31" s="78"/>
      <c r="AD31" s="78"/>
      <c r="AE31" s="78"/>
      <c r="AF31" s="85" t="s">
        <v>0</v>
      </c>
      <c r="AG31" s="83"/>
      <c r="AH31" s="79" t="s">
        <v>0</v>
      </c>
      <c r="AI31" s="65" t="str">
        <f t="shared" si="9"/>
        <v>l</v>
      </c>
      <c r="AJ31" s="65" t="str">
        <f t="shared" si="9"/>
        <v>l</v>
      </c>
      <c r="AK31" s="65" t="str">
        <f t="shared" si="9"/>
        <v>p</v>
      </c>
      <c r="AL31" s="82"/>
      <c r="AM31" s="80" t="s">
        <v>236</v>
      </c>
      <c r="AN31" s="79"/>
      <c r="AO31" s="79"/>
      <c r="AP31" s="79"/>
      <c r="AQ31" s="83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85"/>
      <c r="BE31" s="79"/>
      <c r="BF31" s="125"/>
      <c r="BG31" s="125"/>
      <c r="BH31" s="125"/>
      <c r="BI31" s="125"/>
      <c r="BJ31" s="125"/>
      <c r="BK31" s="79"/>
      <c r="BL31" s="83"/>
      <c r="BM31" s="79"/>
      <c r="BN31" s="79"/>
      <c r="BO31" s="79"/>
      <c r="BP31" s="79"/>
      <c r="BQ31" s="78"/>
      <c r="BR31" s="85"/>
      <c r="BS31" s="176" t="s">
        <v>0</v>
      </c>
      <c r="BT31" s="78"/>
      <c r="BU31" s="78"/>
      <c r="BV31" s="176"/>
      <c r="BW31" s="176" t="s">
        <v>0</v>
      </c>
      <c r="BX31" s="176" t="s">
        <v>0</v>
      </c>
      <c r="BY31" s="79"/>
      <c r="BZ31" s="176" t="s">
        <v>0</v>
      </c>
      <c r="CA31" s="176" t="s">
        <v>0</v>
      </c>
      <c r="CB31" s="79"/>
      <c r="CC31" s="176" t="s">
        <v>0</v>
      </c>
      <c r="CD31" s="79"/>
      <c r="CE31" s="79"/>
      <c r="CF31" s="74" t="s">
        <v>0</v>
      </c>
    </row>
    <row r="32" spans="1:84" s="87" customFormat="1" ht="17.25" customHeight="1">
      <c r="A32" s="107" t="s">
        <v>342</v>
      </c>
      <c r="B32" s="76" t="s">
        <v>249</v>
      </c>
      <c r="C32" s="132">
        <v>7995</v>
      </c>
      <c r="D32" s="79"/>
      <c r="E32" s="79"/>
      <c r="F32" s="79" t="s">
        <v>45</v>
      </c>
      <c r="G32" s="79" t="s">
        <v>45</v>
      </c>
      <c r="H32" s="79"/>
      <c r="I32" s="79"/>
      <c r="J32" s="78"/>
      <c r="K32" s="79"/>
      <c r="L32" s="78"/>
      <c r="M32" s="78">
        <v>20</v>
      </c>
      <c r="N32" s="78"/>
      <c r="O32" s="79"/>
      <c r="P32" s="85"/>
      <c r="Q32" s="81"/>
      <c r="R32" s="82"/>
      <c r="S32" s="78"/>
      <c r="T32" s="78"/>
      <c r="U32" s="79"/>
      <c r="V32" s="79"/>
      <c r="W32" s="78"/>
      <c r="X32" s="79" t="s">
        <v>0</v>
      </c>
      <c r="Y32" s="79"/>
      <c r="Z32" s="85"/>
      <c r="AA32" s="81"/>
      <c r="AB32" s="78">
        <v>55</v>
      </c>
      <c r="AC32" s="78"/>
      <c r="AD32" s="78"/>
      <c r="AE32" s="78"/>
      <c r="AF32" s="85" t="s">
        <v>0</v>
      </c>
      <c r="AG32" s="83"/>
      <c r="AH32" s="79" t="s">
        <v>0</v>
      </c>
      <c r="AI32" s="65" t="str">
        <f t="shared" si="9"/>
        <v>l</v>
      </c>
      <c r="AJ32" s="65" t="str">
        <f t="shared" si="9"/>
        <v>l</v>
      </c>
      <c r="AK32" s="65" t="str">
        <f t="shared" si="9"/>
        <v>p</v>
      </c>
      <c r="AL32" s="177" t="s">
        <v>410</v>
      </c>
      <c r="AM32" s="80"/>
      <c r="AN32" s="79"/>
      <c r="AO32" s="79"/>
      <c r="AP32" s="79"/>
      <c r="AQ32" s="83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85"/>
      <c r="BE32" s="79"/>
      <c r="BF32" s="125"/>
      <c r="BG32" s="125"/>
      <c r="BH32" s="125"/>
      <c r="BI32" s="125"/>
      <c r="BJ32" s="125"/>
      <c r="BK32" s="79"/>
      <c r="BL32" s="83"/>
      <c r="BM32" s="79"/>
      <c r="BN32" s="79"/>
      <c r="BO32" s="79"/>
      <c r="BP32" s="79"/>
      <c r="BQ32" s="78"/>
      <c r="BR32" s="85"/>
      <c r="BS32" s="176" t="s">
        <v>0</v>
      </c>
      <c r="BT32" s="78"/>
      <c r="BU32" s="78"/>
      <c r="BV32" s="176"/>
      <c r="BW32" s="176" t="s">
        <v>0</v>
      </c>
      <c r="BX32" s="176" t="s">
        <v>0</v>
      </c>
      <c r="BY32" s="79"/>
      <c r="BZ32" s="176" t="s">
        <v>0</v>
      </c>
      <c r="CA32" s="176" t="s">
        <v>0</v>
      </c>
      <c r="CB32" s="79"/>
      <c r="CC32" s="176" t="s">
        <v>0</v>
      </c>
      <c r="CD32" s="79"/>
      <c r="CE32" s="79"/>
      <c r="CF32" s="74" t="s">
        <v>0</v>
      </c>
    </row>
    <row r="33" spans="1:84" s="87" customFormat="1" ht="17.25" customHeight="1" thickBot="1">
      <c r="A33" s="88" t="s">
        <v>343</v>
      </c>
      <c r="B33" s="89" t="s">
        <v>250</v>
      </c>
      <c r="C33" s="90">
        <v>3995</v>
      </c>
      <c r="D33" s="91"/>
      <c r="E33" s="91"/>
      <c r="F33" s="91"/>
      <c r="G33" s="91"/>
      <c r="H33" s="91"/>
      <c r="I33" s="92">
        <v>20</v>
      </c>
      <c r="J33" s="92"/>
      <c r="K33" s="92"/>
      <c r="L33" s="91"/>
      <c r="M33" s="91"/>
      <c r="N33" s="91"/>
      <c r="O33" s="91"/>
      <c r="P33" s="93"/>
      <c r="Q33" s="94"/>
      <c r="R33" s="111"/>
      <c r="S33" s="92"/>
      <c r="T33" s="92"/>
      <c r="U33" s="91"/>
      <c r="V33" s="91"/>
      <c r="W33" s="92"/>
      <c r="X33" s="91" t="s">
        <v>0</v>
      </c>
      <c r="Y33" s="91"/>
      <c r="Z33" s="93"/>
      <c r="AA33" s="94"/>
      <c r="AB33" s="92">
        <v>33</v>
      </c>
      <c r="AC33" s="92"/>
      <c r="AD33" s="92"/>
      <c r="AE33" s="92"/>
      <c r="AF33" s="93" t="s">
        <v>0</v>
      </c>
      <c r="AG33" s="126"/>
      <c r="AH33" s="91" t="s">
        <v>0</v>
      </c>
      <c r="AI33" s="91" t="str">
        <f t="shared" si="9"/>
        <v>l</v>
      </c>
      <c r="AJ33" s="91" t="str">
        <f t="shared" si="9"/>
        <v>l</v>
      </c>
      <c r="AK33" s="91" t="str">
        <f t="shared" si="9"/>
        <v>p</v>
      </c>
      <c r="AL33" s="178" t="s">
        <v>234</v>
      </c>
      <c r="AM33" s="110"/>
      <c r="AN33" s="91"/>
      <c r="AO33" s="92"/>
      <c r="AP33" s="91"/>
      <c r="AQ33" s="126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3"/>
      <c r="BE33" s="91"/>
      <c r="BF33" s="179"/>
      <c r="BG33" s="179"/>
      <c r="BH33" s="179"/>
      <c r="BI33" s="179"/>
      <c r="BJ33" s="179"/>
      <c r="BK33" s="91"/>
      <c r="BL33" s="126"/>
      <c r="BM33" s="91"/>
      <c r="BN33" s="91"/>
      <c r="BO33" s="91"/>
      <c r="BP33" s="91"/>
      <c r="BQ33" s="92"/>
      <c r="BR33" s="93"/>
      <c r="BS33" s="98" t="s">
        <v>0</v>
      </c>
      <c r="BT33" s="92"/>
      <c r="BU33" s="92"/>
      <c r="BV33" s="98"/>
      <c r="BW33" s="98" t="s">
        <v>0</v>
      </c>
      <c r="BX33" s="98" t="s">
        <v>0</v>
      </c>
      <c r="BY33" s="91"/>
      <c r="BZ33" s="98" t="s">
        <v>0</v>
      </c>
      <c r="CA33" s="98" t="s">
        <v>0</v>
      </c>
      <c r="CB33" s="91"/>
      <c r="CC33" s="98" t="s">
        <v>0</v>
      </c>
      <c r="CD33" s="91"/>
      <c r="CE33" s="91"/>
      <c r="CF33" s="104" t="s">
        <v>0</v>
      </c>
    </row>
    <row r="34" spans="1:84" s="87" customFormat="1" ht="17.25" customHeight="1">
      <c r="A34" s="128" t="s">
        <v>448</v>
      </c>
      <c r="B34" s="329" t="s">
        <v>447</v>
      </c>
      <c r="C34" s="322">
        <v>35995</v>
      </c>
      <c r="D34" s="116" t="s">
        <v>45</v>
      </c>
      <c r="E34" s="116" t="s">
        <v>45</v>
      </c>
      <c r="F34" s="116" t="s">
        <v>45</v>
      </c>
      <c r="G34" s="116" t="s">
        <v>45</v>
      </c>
      <c r="H34" s="116" t="s">
        <v>45</v>
      </c>
      <c r="I34" s="116" t="s">
        <v>45</v>
      </c>
      <c r="J34" s="115"/>
      <c r="K34" s="116"/>
      <c r="L34" s="116" t="s">
        <v>45</v>
      </c>
      <c r="M34" s="116" t="s">
        <v>45</v>
      </c>
      <c r="N34" s="116" t="s">
        <v>45</v>
      </c>
      <c r="O34" s="116" t="s">
        <v>0</v>
      </c>
      <c r="P34" s="118"/>
      <c r="Q34" s="113">
        <v>12</v>
      </c>
      <c r="R34" s="114">
        <f>12*24</f>
        <v>288</v>
      </c>
      <c r="S34" s="115">
        <f>12*48</f>
        <v>576</v>
      </c>
      <c r="T34" s="115">
        <v>18</v>
      </c>
      <c r="U34" s="116" t="s">
        <v>0</v>
      </c>
      <c r="V34" s="116" t="s">
        <v>0</v>
      </c>
      <c r="W34" s="115">
        <v>2</v>
      </c>
      <c r="X34" s="116" t="s">
        <v>0</v>
      </c>
      <c r="Y34" s="116"/>
      <c r="Z34" s="116"/>
      <c r="AA34" s="113"/>
      <c r="AB34" s="117"/>
      <c r="AC34" s="117"/>
      <c r="AD34" s="117"/>
      <c r="AE34" s="117">
        <v>360</v>
      </c>
      <c r="AF34" s="118" t="s">
        <v>0</v>
      </c>
      <c r="AG34" s="119"/>
      <c r="AH34" s="116" t="s">
        <v>0</v>
      </c>
      <c r="AI34" s="116" t="s">
        <v>0</v>
      </c>
      <c r="AJ34" s="116" t="s">
        <v>0</v>
      </c>
      <c r="AK34" s="116" t="s">
        <v>45</v>
      </c>
      <c r="AL34" s="343" t="s">
        <v>345</v>
      </c>
      <c r="AM34" s="344" t="s">
        <v>346</v>
      </c>
      <c r="AN34" s="173" t="s">
        <v>0</v>
      </c>
      <c r="AO34" s="115">
        <v>8</v>
      </c>
      <c r="AP34" s="345">
        <v>4096</v>
      </c>
      <c r="AQ34" s="173" t="s">
        <v>0</v>
      </c>
      <c r="AR34" s="116" t="s">
        <v>0</v>
      </c>
      <c r="AS34" s="116" t="s">
        <v>0</v>
      </c>
      <c r="AT34" s="115">
        <v>64</v>
      </c>
      <c r="AU34" s="115" t="s">
        <v>406</v>
      </c>
      <c r="AV34" s="115" t="s">
        <v>406</v>
      </c>
      <c r="AW34" s="116" t="s">
        <v>0</v>
      </c>
      <c r="AX34" s="116"/>
      <c r="AY34" s="116" t="s">
        <v>0</v>
      </c>
      <c r="AZ34" s="116" t="s">
        <v>0</v>
      </c>
      <c r="BA34" s="116" t="s">
        <v>0</v>
      </c>
      <c r="BB34" s="116" t="s">
        <v>0</v>
      </c>
      <c r="BC34" s="116" t="s">
        <v>0</v>
      </c>
      <c r="BD34" s="118" t="s">
        <v>0</v>
      </c>
      <c r="BE34" s="174" t="s">
        <v>0</v>
      </c>
      <c r="BF34" s="173" t="s">
        <v>0</v>
      </c>
      <c r="BG34" s="173" t="s">
        <v>0</v>
      </c>
      <c r="BH34" s="173" t="s">
        <v>0</v>
      </c>
      <c r="BI34" s="173" t="s">
        <v>0</v>
      </c>
      <c r="BJ34" s="173" t="s">
        <v>0</v>
      </c>
      <c r="BK34" s="345" t="s">
        <v>232</v>
      </c>
      <c r="BL34" s="173" t="s">
        <v>0</v>
      </c>
      <c r="BM34" s="174" t="s">
        <v>0</v>
      </c>
      <c r="BN34" s="116"/>
      <c r="BO34" s="174" t="s">
        <v>0</v>
      </c>
      <c r="BP34" s="174" t="s">
        <v>0</v>
      </c>
      <c r="BQ34" s="115">
        <v>512</v>
      </c>
      <c r="BR34" s="118" t="s">
        <v>0</v>
      </c>
      <c r="BS34" s="119" t="s">
        <v>0</v>
      </c>
      <c r="BT34" s="116" t="s">
        <v>45</v>
      </c>
      <c r="BU34" s="115">
        <v>4</v>
      </c>
      <c r="BV34" s="174"/>
      <c r="BW34" s="174" t="s">
        <v>0</v>
      </c>
      <c r="BX34" s="174" t="s">
        <v>0</v>
      </c>
      <c r="BY34" s="174" t="s">
        <v>0</v>
      </c>
      <c r="BZ34" s="174" t="s">
        <v>0</v>
      </c>
      <c r="CA34" s="174" t="s">
        <v>0</v>
      </c>
      <c r="CB34" s="174" t="s">
        <v>0</v>
      </c>
      <c r="CC34" s="174" t="s">
        <v>0</v>
      </c>
      <c r="CD34" s="174" t="s">
        <v>0</v>
      </c>
      <c r="CE34" s="174" t="s">
        <v>0</v>
      </c>
      <c r="CF34" s="236" t="s">
        <v>0</v>
      </c>
    </row>
    <row r="35" spans="1:84" s="105" customFormat="1" ht="21" customHeight="1">
      <c r="A35" s="293" t="s">
        <v>449</v>
      </c>
      <c r="B35" s="330" t="s">
        <v>447</v>
      </c>
      <c r="C35" s="323">
        <v>495</v>
      </c>
      <c r="D35" s="138"/>
      <c r="E35" s="138"/>
      <c r="F35" s="138"/>
      <c r="G35" s="138"/>
      <c r="H35" s="138"/>
      <c r="I35" s="139"/>
      <c r="J35" s="139"/>
      <c r="K35" s="139"/>
      <c r="L35" s="138"/>
      <c r="M35" s="138"/>
      <c r="N35" s="138"/>
      <c r="O35" s="138"/>
      <c r="P35" s="140"/>
      <c r="Q35" s="141"/>
      <c r="R35" s="142"/>
      <c r="S35" s="139"/>
      <c r="T35" s="139"/>
      <c r="U35" s="138"/>
      <c r="V35" s="138"/>
      <c r="W35" s="139"/>
      <c r="X35" s="138"/>
      <c r="Y35" s="138"/>
      <c r="Z35" s="140"/>
      <c r="AA35" s="141"/>
      <c r="AB35" s="139"/>
      <c r="AC35" s="139"/>
      <c r="AD35" s="139"/>
      <c r="AE35" s="139"/>
      <c r="AF35" s="140"/>
      <c r="AG35" s="294"/>
      <c r="AH35" s="138"/>
      <c r="AI35" s="159"/>
      <c r="AJ35" s="159"/>
      <c r="AK35" s="159"/>
      <c r="AL35" s="295"/>
      <c r="AM35" s="296"/>
      <c r="AN35" s="294"/>
      <c r="AO35" s="139"/>
      <c r="AP35" s="140"/>
      <c r="AQ35" s="294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40"/>
      <c r="BE35" s="138"/>
      <c r="BF35" s="243"/>
      <c r="BG35" s="243"/>
      <c r="BH35" s="243"/>
      <c r="BI35" s="243"/>
      <c r="BJ35" s="243"/>
      <c r="BK35" s="140"/>
      <c r="BL35" s="294"/>
      <c r="BM35" s="138"/>
      <c r="BN35" s="138"/>
      <c r="BO35" s="138"/>
      <c r="BP35" s="138"/>
      <c r="BQ35" s="139"/>
      <c r="BR35" s="140"/>
      <c r="BS35" s="297"/>
      <c r="BT35" s="139"/>
      <c r="BU35" s="139"/>
      <c r="BV35" s="297"/>
      <c r="BW35" s="297"/>
      <c r="BX35" s="297"/>
      <c r="BY35" s="138"/>
      <c r="BZ35" s="297"/>
      <c r="CA35" s="297"/>
      <c r="CB35" s="138"/>
      <c r="CC35" s="297"/>
      <c r="CD35" s="138"/>
      <c r="CE35" s="138"/>
      <c r="CF35" s="298"/>
    </row>
    <row r="36" spans="1:84" s="308" customFormat="1" ht="17.25" customHeight="1">
      <c r="A36" s="346" t="s">
        <v>450</v>
      </c>
      <c r="B36" s="331" t="s">
        <v>447</v>
      </c>
      <c r="C36" s="324">
        <v>30995</v>
      </c>
      <c r="D36" s="300" t="s">
        <v>45</v>
      </c>
      <c r="E36" s="300" t="s">
        <v>45</v>
      </c>
      <c r="F36" s="300" t="s">
        <v>45</v>
      </c>
      <c r="G36" s="300" t="s">
        <v>45</v>
      </c>
      <c r="H36" s="300" t="s">
        <v>45</v>
      </c>
      <c r="I36" s="300" t="s">
        <v>45</v>
      </c>
      <c r="J36" s="301"/>
      <c r="K36" s="300"/>
      <c r="L36" s="300" t="s">
        <v>45</v>
      </c>
      <c r="M36" s="300" t="s">
        <v>45</v>
      </c>
      <c r="N36" s="300" t="s">
        <v>45</v>
      </c>
      <c r="O36" s="300" t="s">
        <v>0</v>
      </c>
      <c r="P36" s="302"/>
      <c r="Q36" s="303">
        <v>8</v>
      </c>
      <c r="R36" s="304">
        <f>24*8</f>
        <v>192</v>
      </c>
      <c r="S36" s="301">
        <f>48*8</f>
        <v>384</v>
      </c>
      <c r="T36" s="301">
        <v>14</v>
      </c>
      <c r="U36" s="300" t="s">
        <v>0</v>
      </c>
      <c r="V36" s="300" t="s">
        <v>0</v>
      </c>
      <c r="W36" s="301">
        <v>2</v>
      </c>
      <c r="X36" s="300" t="s">
        <v>0</v>
      </c>
      <c r="Y36" s="300"/>
      <c r="Z36" s="300"/>
      <c r="AA36" s="303"/>
      <c r="AB36" s="336"/>
      <c r="AC36" s="336"/>
      <c r="AD36" s="336"/>
      <c r="AE36" s="336">
        <v>360</v>
      </c>
      <c r="AF36" s="302" t="s">
        <v>0</v>
      </c>
      <c r="AG36" s="337"/>
      <c r="AH36" s="300" t="s">
        <v>0</v>
      </c>
      <c r="AI36" s="300" t="s">
        <v>0</v>
      </c>
      <c r="AJ36" s="300" t="s">
        <v>0</v>
      </c>
      <c r="AK36" s="300" t="s">
        <v>45</v>
      </c>
      <c r="AL36" s="338" t="s">
        <v>345</v>
      </c>
      <c r="AM36" s="339" t="s">
        <v>346</v>
      </c>
      <c r="AN36" s="305" t="s">
        <v>0</v>
      </c>
      <c r="AO36" s="301">
        <v>8</v>
      </c>
      <c r="AP36" s="340">
        <v>4096</v>
      </c>
      <c r="AQ36" s="305" t="s">
        <v>0</v>
      </c>
      <c r="AR36" s="300" t="s">
        <v>0</v>
      </c>
      <c r="AS36" s="300" t="s">
        <v>0</v>
      </c>
      <c r="AT36" s="301">
        <v>64</v>
      </c>
      <c r="AU36" s="301" t="s">
        <v>406</v>
      </c>
      <c r="AV36" s="301" t="s">
        <v>406</v>
      </c>
      <c r="AW36" s="300" t="s">
        <v>0</v>
      </c>
      <c r="AX36" s="300"/>
      <c r="AY36" s="300" t="s">
        <v>0</v>
      </c>
      <c r="AZ36" s="300" t="s">
        <v>0</v>
      </c>
      <c r="BA36" s="300" t="s">
        <v>0</v>
      </c>
      <c r="BB36" s="300" t="s">
        <v>0</v>
      </c>
      <c r="BC36" s="300" t="s">
        <v>0</v>
      </c>
      <c r="BD36" s="302" t="s">
        <v>0</v>
      </c>
      <c r="BE36" s="306" t="s">
        <v>0</v>
      </c>
      <c r="BF36" s="305" t="s">
        <v>0</v>
      </c>
      <c r="BG36" s="305" t="s">
        <v>0</v>
      </c>
      <c r="BH36" s="305" t="s">
        <v>0</v>
      </c>
      <c r="BI36" s="305" t="s">
        <v>0</v>
      </c>
      <c r="BJ36" s="305" t="s">
        <v>0</v>
      </c>
      <c r="BK36" s="340" t="s">
        <v>232</v>
      </c>
      <c r="BL36" s="305" t="s">
        <v>0</v>
      </c>
      <c r="BM36" s="306" t="s">
        <v>0</v>
      </c>
      <c r="BN36" s="300"/>
      <c r="BO36" s="306" t="s">
        <v>0</v>
      </c>
      <c r="BP36" s="306" t="s">
        <v>0</v>
      </c>
      <c r="BQ36" s="301">
        <v>512</v>
      </c>
      <c r="BR36" s="302" t="s">
        <v>0</v>
      </c>
      <c r="BS36" s="337" t="s">
        <v>0</v>
      </c>
      <c r="BT36" s="300" t="s">
        <v>45</v>
      </c>
      <c r="BU36" s="301">
        <v>4</v>
      </c>
      <c r="BV36" s="306"/>
      <c r="BW36" s="306" t="s">
        <v>0</v>
      </c>
      <c r="BX36" s="306" t="s">
        <v>0</v>
      </c>
      <c r="BY36" s="306" t="s">
        <v>0</v>
      </c>
      <c r="BZ36" s="306" t="s">
        <v>0</v>
      </c>
      <c r="CA36" s="306" t="s">
        <v>0</v>
      </c>
      <c r="CB36" s="306" t="s">
        <v>0</v>
      </c>
      <c r="CC36" s="306" t="s">
        <v>0</v>
      </c>
      <c r="CD36" s="306" t="s">
        <v>0</v>
      </c>
      <c r="CE36" s="306" t="s">
        <v>0</v>
      </c>
      <c r="CF36" s="307" t="s">
        <v>0</v>
      </c>
    </row>
    <row r="37" spans="1:84" s="321" customFormat="1" ht="17.25" customHeight="1">
      <c r="A37" s="347" t="s">
        <v>451</v>
      </c>
      <c r="B37" s="332" t="s">
        <v>447</v>
      </c>
      <c r="C37" s="325">
        <v>745</v>
      </c>
      <c r="D37" s="309"/>
      <c r="E37" s="309"/>
      <c r="F37" s="309"/>
      <c r="G37" s="309"/>
      <c r="H37" s="309"/>
      <c r="I37" s="309"/>
      <c r="J37" s="310"/>
      <c r="K37" s="309"/>
      <c r="L37" s="310"/>
      <c r="M37" s="310"/>
      <c r="N37" s="310"/>
      <c r="O37" s="309"/>
      <c r="P37" s="311"/>
      <c r="Q37" s="312"/>
      <c r="R37" s="313"/>
      <c r="S37" s="310"/>
      <c r="T37" s="310"/>
      <c r="U37" s="309"/>
      <c r="V37" s="309"/>
      <c r="W37" s="310"/>
      <c r="X37" s="309"/>
      <c r="Y37" s="309"/>
      <c r="Z37" s="311"/>
      <c r="AA37" s="312"/>
      <c r="AB37" s="310"/>
      <c r="AC37" s="310"/>
      <c r="AD37" s="310"/>
      <c r="AE37" s="310"/>
      <c r="AF37" s="311"/>
      <c r="AG37" s="314"/>
      <c r="AH37" s="309"/>
      <c r="AI37" s="315"/>
      <c r="AJ37" s="315"/>
      <c r="AK37" s="315"/>
      <c r="AL37" s="316"/>
      <c r="AM37" s="317"/>
      <c r="AN37" s="309"/>
      <c r="AO37" s="309"/>
      <c r="AP37" s="309"/>
      <c r="AQ37" s="314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11"/>
      <c r="BE37" s="309"/>
      <c r="BF37" s="318"/>
      <c r="BG37" s="318"/>
      <c r="BH37" s="318"/>
      <c r="BI37" s="318"/>
      <c r="BJ37" s="318"/>
      <c r="BK37" s="309"/>
      <c r="BL37" s="314"/>
      <c r="BM37" s="309"/>
      <c r="BN37" s="309"/>
      <c r="BO37" s="309"/>
      <c r="BP37" s="309"/>
      <c r="BQ37" s="310"/>
      <c r="BR37" s="311"/>
      <c r="BS37" s="319"/>
      <c r="BT37" s="310"/>
      <c r="BU37" s="310"/>
      <c r="BV37" s="319"/>
      <c r="BW37" s="319"/>
      <c r="BX37" s="319"/>
      <c r="BY37" s="309"/>
      <c r="BZ37" s="319"/>
      <c r="CA37" s="319"/>
      <c r="CB37" s="309"/>
      <c r="CC37" s="319"/>
      <c r="CD37" s="309"/>
      <c r="CE37" s="309"/>
      <c r="CF37" s="320"/>
    </row>
    <row r="38" spans="1:84" s="106" customFormat="1" ht="17.25" customHeight="1">
      <c r="A38" s="61" t="s">
        <v>452</v>
      </c>
      <c r="B38" s="333" t="s">
        <v>447</v>
      </c>
      <c r="C38" s="326">
        <v>25995</v>
      </c>
      <c r="D38" s="65" t="s">
        <v>45</v>
      </c>
      <c r="E38" s="65" t="s">
        <v>45</v>
      </c>
      <c r="F38" s="65" t="s">
        <v>45</v>
      </c>
      <c r="G38" s="65" t="s">
        <v>45</v>
      </c>
      <c r="H38" s="65" t="s">
        <v>45</v>
      </c>
      <c r="I38" s="65" t="s">
        <v>45</v>
      </c>
      <c r="J38" s="64"/>
      <c r="K38" s="65"/>
      <c r="L38" s="65" t="s">
        <v>45</v>
      </c>
      <c r="M38" s="65" t="s">
        <v>45</v>
      </c>
      <c r="N38" s="65" t="s">
        <v>45</v>
      </c>
      <c r="O38" s="65" t="s">
        <v>0</v>
      </c>
      <c r="P38" s="66"/>
      <c r="Q38" s="67">
        <v>5</v>
      </c>
      <c r="R38" s="68">
        <f>5*24</f>
        <v>120</v>
      </c>
      <c r="S38" s="64">
        <f>5*48</f>
        <v>240</v>
      </c>
      <c r="T38" s="64">
        <v>11</v>
      </c>
      <c r="U38" s="65" t="s">
        <v>0</v>
      </c>
      <c r="V38" s="65" t="s">
        <v>0</v>
      </c>
      <c r="W38" s="64">
        <v>2</v>
      </c>
      <c r="X38" s="65" t="s">
        <v>0</v>
      </c>
      <c r="Y38" s="65"/>
      <c r="Z38" s="65"/>
      <c r="AA38" s="67"/>
      <c r="AB38" s="148"/>
      <c r="AC38" s="148"/>
      <c r="AD38" s="148"/>
      <c r="AE38" s="148">
        <v>360</v>
      </c>
      <c r="AF38" s="66" t="s">
        <v>0</v>
      </c>
      <c r="AG38" s="124"/>
      <c r="AH38" s="65" t="s">
        <v>0</v>
      </c>
      <c r="AI38" s="65" t="s">
        <v>0</v>
      </c>
      <c r="AJ38" s="65" t="s">
        <v>0</v>
      </c>
      <c r="AK38" s="65" t="s">
        <v>45</v>
      </c>
      <c r="AL38" s="120" t="s">
        <v>345</v>
      </c>
      <c r="AM38" s="121" t="s">
        <v>346</v>
      </c>
      <c r="AN38" s="73" t="s">
        <v>0</v>
      </c>
      <c r="AO38" s="64">
        <v>8</v>
      </c>
      <c r="AP38" s="122">
        <v>4096</v>
      </c>
      <c r="AQ38" s="73" t="s">
        <v>0</v>
      </c>
      <c r="AR38" s="65" t="s">
        <v>0</v>
      </c>
      <c r="AS38" s="65" t="s">
        <v>0</v>
      </c>
      <c r="AT38" s="64">
        <v>64</v>
      </c>
      <c r="AU38" s="64" t="s">
        <v>406</v>
      </c>
      <c r="AV38" s="64" t="s">
        <v>406</v>
      </c>
      <c r="AW38" s="65" t="s">
        <v>0</v>
      </c>
      <c r="AX38" s="65"/>
      <c r="AY38" s="65" t="s">
        <v>0</v>
      </c>
      <c r="AZ38" s="65" t="s">
        <v>0</v>
      </c>
      <c r="BA38" s="65" t="s">
        <v>0</v>
      </c>
      <c r="BB38" s="65" t="s">
        <v>0</v>
      </c>
      <c r="BC38" s="65" t="s">
        <v>0</v>
      </c>
      <c r="BD38" s="66" t="s">
        <v>0</v>
      </c>
      <c r="BE38" s="123" t="s">
        <v>0</v>
      </c>
      <c r="BF38" s="73" t="s">
        <v>0</v>
      </c>
      <c r="BG38" s="73" t="s">
        <v>0</v>
      </c>
      <c r="BH38" s="73" t="s">
        <v>0</v>
      </c>
      <c r="BI38" s="73" t="s">
        <v>0</v>
      </c>
      <c r="BJ38" s="73" t="s">
        <v>0</v>
      </c>
      <c r="BK38" s="122" t="s">
        <v>232</v>
      </c>
      <c r="BL38" s="73" t="s">
        <v>0</v>
      </c>
      <c r="BM38" s="123" t="s">
        <v>0</v>
      </c>
      <c r="BN38" s="65"/>
      <c r="BO38" s="123" t="s">
        <v>0</v>
      </c>
      <c r="BP38" s="123" t="s">
        <v>0</v>
      </c>
      <c r="BQ38" s="64">
        <v>512</v>
      </c>
      <c r="BR38" s="66" t="s">
        <v>0</v>
      </c>
      <c r="BS38" s="124" t="s">
        <v>0</v>
      </c>
      <c r="BT38" s="65" t="s">
        <v>45</v>
      </c>
      <c r="BU38" s="64">
        <v>4</v>
      </c>
      <c r="BV38" s="123"/>
      <c r="BW38" s="123" t="s">
        <v>0</v>
      </c>
      <c r="BX38" s="123" t="s">
        <v>0</v>
      </c>
      <c r="BY38" s="123" t="s">
        <v>0</v>
      </c>
      <c r="BZ38" s="123" t="s">
        <v>0</v>
      </c>
      <c r="CA38" s="123" t="s">
        <v>0</v>
      </c>
      <c r="CB38" s="123" t="s">
        <v>0</v>
      </c>
      <c r="CC38" s="123" t="s">
        <v>0</v>
      </c>
      <c r="CD38" s="123" t="s">
        <v>0</v>
      </c>
      <c r="CE38" s="123" t="s">
        <v>0</v>
      </c>
      <c r="CF38" s="74" t="s">
        <v>0</v>
      </c>
    </row>
    <row r="39" spans="1:84" s="321" customFormat="1" ht="21" customHeight="1">
      <c r="A39" s="347" t="s">
        <v>449</v>
      </c>
      <c r="B39" s="332" t="s">
        <v>447</v>
      </c>
      <c r="C39" s="325">
        <v>495</v>
      </c>
      <c r="D39" s="309"/>
      <c r="E39" s="309"/>
      <c r="F39" s="309"/>
      <c r="G39" s="309"/>
      <c r="H39" s="309"/>
      <c r="I39" s="309"/>
      <c r="J39" s="310"/>
      <c r="K39" s="309"/>
      <c r="L39" s="310"/>
      <c r="M39" s="310"/>
      <c r="N39" s="310"/>
      <c r="O39" s="309"/>
      <c r="P39" s="311"/>
      <c r="Q39" s="312"/>
      <c r="R39" s="313"/>
      <c r="S39" s="310"/>
      <c r="T39" s="310"/>
      <c r="U39" s="309"/>
      <c r="V39" s="309"/>
      <c r="W39" s="310"/>
      <c r="X39" s="309"/>
      <c r="Y39" s="309"/>
      <c r="Z39" s="311"/>
      <c r="AA39" s="312"/>
      <c r="AB39" s="310"/>
      <c r="AC39" s="310"/>
      <c r="AD39" s="310"/>
      <c r="AE39" s="310"/>
      <c r="AF39" s="311"/>
      <c r="AG39" s="314"/>
      <c r="AH39" s="309"/>
      <c r="AI39" s="315"/>
      <c r="AJ39" s="315"/>
      <c r="AK39" s="315"/>
      <c r="AL39" s="316"/>
      <c r="AM39" s="317"/>
      <c r="AN39" s="309"/>
      <c r="AO39" s="309"/>
      <c r="AP39" s="309"/>
      <c r="AQ39" s="314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11"/>
      <c r="BE39" s="309"/>
      <c r="BF39" s="318"/>
      <c r="BG39" s="318"/>
      <c r="BH39" s="318"/>
      <c r="BI39" s="318"/>
      <c r="BJ39" s="318"/>
      <c r="BK39" s="309"/>
      <c r="BL39" s="314"/>
      <c r="BM39" s="309"/>
      <c r="BN39" s="309"/>
      <c r="BO39" s="309"/>
      <c r="BP39" s="309"/>
      <c r="BQ39" s="310"/>
      <c r="BR39" s="311"/>
      <c r="BS39" s="319"/>
      <c r="BT39" s="310"/>
      <c r="BU39" s="310"/>
      <c r="BV39" s="319"/>
      <c r="BW39" s="319"/>
      <c r="BX39" s="319"/>
      <c r="BY39" s="309"/>
      <c r="BZ39" s="319"/>
      <c r="CA39" s="319"/>
      <c r="CB39" s="309"/>
      <c r="CC39" s="319"/>
      <c r="CD39" s="309"/>
      <c r="CE39" s="309"/>
      <c r="CF39" s="320"/>
    </row>
    <row r="40" spans="1:84" s="106" customFormat="1" ht="21" customHeight="1">
      <c r="A40" s="61" t="s">
        <v>453</v>
      </c>
      <c r="B40" s="333" t="s">
        <v>447</v>
      </c>
      <c r="C40" s="326">
        <v>9995</v>
      </c>
      <c r="D40" s="65"/>
      <c r="E40" s="65"/>
      <c r="F40" s="65"/>
      <c r="G40" s="65"/>
      <c r="H40" s="65"/>
      <c r="I40" s="65"/>
      <c r="J40" s="64"/>
      <c r="K40" s="65"/>
      <c r="L40" s="64"/>
      <c r="M40" s="64"/>
      <c r="N40" s="64">
        <v>1</v>
      </c>
      <c r="O40" s="65"/>
      <c r="P40" s="66"/>
      <c r="Q40" s="67"/>
      <c r="R40" s="68"/>
      <c r="S40" s="64"/>
      <c r="T40" s="64"/>
      <c r="U40" s="65"/>
      <c r="V40" s="65"/>
      <c r="W40" s="64"/>
      <c r="X40" s="65"/>
      <c r="Y40" s="65"/>
      <c r="Z40" s="66"/>
      <c r="AA40" s="67"/>
      <c r="AB40" s="64"/>
      <c r="AC40" s="64"/>
      <c r="AD40" s="64"/>
      <c r="AE40" s="64"/>
      <c r="AF40" s="66"/>
      <c r="AG40" s="69"/>
      <c r="AH40" s="65"/>
      <c r="AI40" s="65"/>
      <c r="AJ40" s="65"/>
      <c r="AK40" s="65"/>
      <c r="AL40" s="299"/>
      <c r="AM40" s="72"/>
      <c r="AN40" s="65"/>
      <c r="AO40" s="65"/>
      <c r="AP40" s="65"/>
      <c r="AQ40" s="69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6"/>
      <c r="BE40" s="65"/>
      <c r="BF40" s="73"/>
      <c r="BG40" s="73"/>
      <c r="BH40" s="73"/>
      <c r="BI40" s="73"/>
      <c r="BJ40" s="73"/>
      <c r="BK40" s="65"/>
      <c r="BL40" s="69"/>
      <c r="BM40" s="65"/>
      <c r="BN40" s="65"/>
      <c r="BO40" s="65"/>
      <c r="BP40" s="65"/>
      <c r="BQ40" s="64"/>
      <c r="BR40" s="66"/>
      <c r="BS40" s="123"/>
      <c r="BT40" s="64"/>
      <c r="BU40" s="64"/>
      <c r="BV40" s="123"/>
      <c r="BW40" s="123"/>
      <c r="BX40" s="123"/>
      <c r="BY40" s="65"/>
      <c r="BZ40" s="123"/>
      <c r="CA40" s="123"/>
      <c r="CB40" s="65"/>
      <c r="CC40" s="123"/>
      <c r="CD40" s="65"/>
      <c r="CE40" s="65"/>
      <c r="CF40" s="74"/>
    </row>
    <row r="41" spans="1:84" s="87" customFormat="1" ht="17.25" customHeight="1">
      <c r="A41" s="107" t="s">
        <v>454</v>
      </c>
      <c r="B41" s="334" t="s">
        <v>447</v>
      </c>
      <c r="C41" s="327">
        <v>12995</v>
      </c>
      <c r="D41" s="79"/>
      <c r="E41" s="79"/>
      <c r="F41" s="79"/>
      <c r="G41" s="79"/>
      <c r="H41" s="79"/>
      <c r="I41" s="79"/>
      <c r="J41" s="78"/>
      <c r="K41" s="79"/>
      <c r="L41" s="78"/>
      <c r="M41" s="78"/>
      <c r="N41" s="78">
        <v>2</v>
      </c>
      <c r="O41" s="79"/>
      <c r="P41" s="85"/>
      <c r="Q41" s="81"/>
      <c r="R41" s="82"/>
      <c r="S41" s="78"/>
      <c r="T41" s="78"/>
      <c r="U41" s="79"/>
      <c r="V41" s="79"/>
      <c r="W41" s="78"/>
      <c r="X41" s="79"/>
      <c r="Y41" s="79"/>
      <c r="Z41" s="85"/>
      <c r="AA41" s="81"/>
      <c r="AB41" s="78"/>
      <c r="AC41" s="78"/>
      <c r="AD41" s="78"/>
      <c r="AE41" s="78"/>
      <c r="AF41" s="85"/>
      <c r="AG41" s="83"/>
      <c r="AH41" s="79"/>
      <c r="AI41" s="65"/>
      <c r="AJ41" s="65"/>
      <c r="AK41" s="65"/>
      <c r="AL41" s="177"/>
      <c r="AM41" s="80"/>
      <c r="AN41" s="79"/>
      <c r="AO41" s="79"/>
      <c r="AP41" s="79"/>
      <c r="AQ41" s="83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85"/>
      <c r="BE41" s="79"/>
      <c r="BF41" s="125"/>
      <c r="BG41" s="125"/>
      <c r="BH41" s="125"/>
      <c r="BI41" s="125"/>
      <c r="BJ41" s="125"/>
      <c r="BK41" s="79"/>
      <c r="BL41" s="83"/>
      <c r="BM41" s="79"/>
      <c r="BN41" s="79"/>
      <c r="BO41" s="79"/>
      <c r="BP41" s="79"/>
      <c r="BQ41" s="78"/>
      <c r="BR41" s="85"/>
      <c r="BS41" s="176"/>
      <c r="BT41" s="78"/>
      <c r="BU41" s="78"/>
      <c r="BV41" s="176"/>
      <c r="BW41" s="176"/>
      <c r="BX41" s="176"/>
      <c r="BY41" s="79"/>
      <c r="BZ41" s="176"/>
      <c r="CA41" s="176"/>
      <c r="CB41" s="79"/>
      <c r="CC41" s="176"/>
      <c r="CD41" s="79"/>
      <c r="CE41" s="79"/>
      <c r="CF41" s="74"/>
    </row>
    <row r="42" spans="1:84" s="87" customFormat="1" ht="21" customHeight="1">
      <c r="A42" s="107" t="s">
        <v>455</v>
      </c>
      <c r="B42" s="334" t="s">
        <v>447</v>
      </c>
      <c r="C42" s="327">
        <v>8495</v>
      </c>
      <c r="D42" s="79"/>
      <c r="E42" s="79"/>
      <c r="F42" s="79"/>
      <c r="G42" s="79"/>
      <c r="H42" s="79"/>
      <c r="I42" s="79"/>
      <c r="J42" s="78"/>
      <c r="K42" s="79"/>
      <c r="L42" s="78"/>
      <c r="M42" s="78">
        <v>12</v>
      </c>
      <c r="N42" s="78"/>
      <c r="O42" s="79"/>
      <c r="P42" s="85"/>
      <c r="Q42" s="81"/>
      <c r="R42" s="82"/>
      <c r="S42" s="78"/>
      <c r="T42" s="78"/>
      <c r="U42" s="79"/>
      <c r="V42" s="79"/>
      <c r="W42" s="78"/>
      <c r="X42" s="79"/>
      <c r="Y42" s="79"/>
      <c r="Z42" s="85"/>
      <c r="AA42" s="81"/>
      <c r="AB42" s="78"/>
      <c r="AC42" s="78"/>
      <c r="AD42" s="78"/>
      <c r="AE42" s="78"/>
      <c r="AF42" s="85"/>
      <c r="AG42" s="83"/>
      <c r="AH42" s="79"/>
      <c r="AI42" s="65"/>
      <c r="AJ42" s="65"/>
      <c r="AK42" s="65"/>
      <c r="AL42" s="177"/>
      <c r="AM42" s="80"/>
      <c r="AN42" s="79"/>
      <c r="AO42" s="79"/>
      <c r="AP42" s="79"/>
      <c r="AQ42" s="83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85"/>
      <c r="BE42" s="79"/>
      <c r="BF42" s="125"/>
      <c r="BG42" s="125"/>
      <c r="BH42" s="125"/>
      <c r="BI42" s="125"/>
      <c r="BJ42" s="125"/>
      <c r="BK42" s="79"/>
      <c r="BL42" s="83"/>
      <c r="BM42" s="79"/>
      <c r="BN42" s="79"/>
      <c r="BO42" s="79"/>
      <c r="BP42" s="79"/>
      <c r="BQ42" s="78"/>
      <c r="BR42" s="85"/>
      <c r="BS42" s="176"/>
      <c r="BT42" s="78"/>
      <c r="BU42" s="78"/>
      <c r="BV42" s="176"/>
      <c r="BW42" s="176"/>
      <c r="BX42" s="176"/>
      <c r="BY42" s="79"/>
      <c r="BZ42" s="176"/>
      <c r="CA42" s="176"/>
      <c r="CB42" s="79"/>
      <c r="CC42" s="176"/>
      <c r="CD42" s="79"/>
      <c r="CE42" s="79"/>
      <c r="CF42" s="74"/>
    </row>
    <row r="43" spans="1:84" s="87" customFormat="1" ht="21" customHeight="1">
      <c r="A43" s="107" t="s">
        <v>456</v>
      </c>
      <c r="B43" s="334" t="s">
        <v>447</v>
      </c>
      <c r="C43" s="327">
        <v>13495</v>
      </c>
      <c r="D43" s="79"/>
      <c r="E43" s="79"/>
      <c r="F43" s="79"/>
      <c r="G43" s="79"/>
      <c r="H43" s="79"/>
      <c r="I43" s="79"/>
      <c r="J43" s="78"/>
      <c r="K43" s="79"/>
      <c r="L43" s="78"/>
      <c r="M43" s="78">
        <v>24</v>
      </c>
      <c r="N43" s="78"/>
      <c r="O43" s="79"/>
      <c r="P43" s="85"/>
      <c r="Q43" s="81"/>
      <c r="R43" s="82"/>
      <c r="S43" s="78"/>
      <c r="T43" s="78"/>
      <c r="U43" s="79"/>
      <c r="V43" s="79"/>
      <c r="W43" s="78"/>
      <c r="X43" s="79"/>
      <c r="Y43" s="79"/>
      <c r="Z43" s="85"/>
      <c r="AA43" s="81"/>
      <c r="AB43" s="78"/>
      <c r="AC43" s="78"/>
      <c r="AD43" s="78"/>
      <c r="AE43" s="78"/>
      <c r="AF43" s="85"/>
      <c r="AG43" s="83"/>
      <c r="AH43" s="79"/>
      <c r="AI43" s="65"/>
      <c r="AJ43" s="65"/>
      <c r="AK43" s="65"/>
      <c r="AL43" s="177"/>
      <c r="AM43" s="80"/>
      <c r="AN43" s="79"/>
      <c r="AO43" s="79"/>
      <c r="AP43" s="79"/>
      <c r="AQ43" s="83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85"/>
      <c r="BE43" s="79"/>
      <c r="BF43" s="125"/>
      <c r="BG43" s="125"/>
      <c r="BH43" s="125"/>
      <c r="BI43" s="125"/>
      <c r="BJ43" s="125"/>
      <c r="BK43" s="79"/>
      <c r="BL43" s="83"/>
      <c r="BM43" s="79"/>
      <c r="BN43" s="79"/>
      <c r="BO43" s="79"/>
      <c r="BP43" s="79"/>
      <c r="BQ43" s="78"/>
      <c r="BR43" s="85"/>
      <c r="BS43" s="176"/>
      <c r="BT43" s="78"/>
      <c r="BU43" s="78"/>
      <c r="BV43" s="176"/>
      <c r="BW43" s="176"/>
      <c r="BX43" s="176"/>
      <c r="BY43" s="79"/>
      <c r="BZ43" s="176"/>
      <c r="CA43" s="176"/>
      <c r="CB43" s="79"/>
      <c r="CC43" s="176"/>
      <c r="CD43" s="79"/>
      <c r="CE43" s="79"/>
      <c r="CF43" s="74"/>
    </row>
    <row r="44" spans="1:84" s="87" customFormat="1" ht="21" customHeight="1">
      <c r="A44" s="107" t="s">
        <v>457</v>
      </c>
      <c r="B44" s="334" t="s">
        <v>447</v>
      </c>
      <c r="C44" s="327">
        <v>7495</v>
      </c>
      <c r="D44" s="79"/>
      <c r="E44" s="79"/>
      <c r="F44" s="79"/>
      <c r="G44" s="79"/>
      <c r="H44" s="79"/>
      <c r="I44" s="78">
        <v>24</v>
      </c>
      <c r="J44" s="78"/>
      <c r="K44" s="79"/>
      <c r="L44" s="78"/>
      <c r="M44" s="78"/>
      <c r="N44" s="78"/>
      <c r="O44" s="79"/>
      <c r="P44" s="85"/>
      <c r="Q44" s="81"/>
      <c r="R44" s="82"/>
      <c r="S44" s="78"/>
      <c r="T44" s="78"/>
      <c r="U44" s="79"/>
      <c r="V44" s="79"/>
      <c r="W44" s="78"/>
      <c r="X44" s="79"/>
      <c r="Y44" s="79"/>
      <c r="Z44" s="85"/>
      <c r="AA44" s="81"/>
      <c r="AB44" s="78"/>
      <c r="AC44" s="78"/>
      <c r="AD44" s="78"/>
      <c r="AE44" s="78"/>
      <c r="AF44" s="85"/>
      <c r="AG44" s="83"/>
      <c r="AH44" s="79"/>
      <c r="AI44" s="65"/>
      <c r="AJ44" s="65"/>
      <c r="AK44" s="65"/>
      <c r="AL44" s="177"/>
      <c r="AM44" s="80"/>
      <c r="AN44" s="79"/>
      <c r="AO44" s="79"/>
      <c r="AP44" s="79"/>
      <c r="AQ44" s="83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85"/>
      <c r="BE44" s="79"/>
      <c r="BF44" s="125"/>
      <c r="BG44" s="125"/>
      <c r="BH44" s="125"/>
      <c r="BI44" s="125"/>
      <c r="BJ44" s="125"/>
      <c r="BK44" s="79"/>
      <c r="BL44" s="83"/>
      <c r="BM44" s="79"/>
      <c r="BN44" s="79"/>
      <c r="BO44" s="79"/>
      <c r="BP44" s="79"/>
      <c r="BQ44" s="78"/>
      <c r="BR44" s="85"/>
      <c r="BS44" s="176"/>
      <c r="BT44" s="78"/>
      <c r="BU44" s="78"/>
      <c r="BV44" s="176"/>
      <c r="BW44" s="176"/>
      <c r="BX44" s="176"/>
      <c r="BY44" s="79"/>
      <c r="BZ44" s="176"/>
      <c r="CA44" s="176"/>
      <c r="CB44" s="79"/>
      <c r="CC44" s="176"/>
      <c r="CD44" s="79"/>
      <c r="CE44" s="79"/>
      <c r="CF44" s="74"/>
    </row>
    <row r="45" spans="1:84" s="87" customFormat="1" ht="21" customHeight="1">
      <c r="A45" s="107" t="s">
        <v>458</v>
      </c>
      <c r="B45" s="334" t="s">
        <v>447</v>
      </c>
      <c r="C45" s="327">
        <v>7495</v>
      </c>
      <c r="D45" s="79"/>
      <c r="E45" s="79"/>
      <c r="F45" s="79"/>
      <c r="G45" s="79"/>
      <c r="H45" s="79"/>
      <c r="I45" s="79"/>
      <c r="J45" s="78"/>
      <c r="K45" s="79"/>
      <c r="L45" s="78"/>
      <c r="M45" s="78"/>
      <c r="N45" s="78"/>
      <c r="O45" s="79"/>
      <c r="P45" s="85"/>
      <c r="Q45" s="81"/>
      <c r="R45" s="82"/>
      <c r="S45" s="78"/>
      <c r="T45" s="78"/>
      <c r="U45" s="79"/>
      <c r="V45" s="79"/>
      <c r="W45" s="78"/>
      <c r="X45" s="79"/>
      <c r="Y45" s="79"/>
      <c r="Z45" s="85"/>
      <c r="AA45" s="81"/>
      <c r="AB45" s="78"/>
      <c r="AC45" s="78"/>
      <c r="AD45" s="78"/>
      <c r="AE45" s="78"/>
      <c r="AF45" s="85"/>
      <c r="AG45" s="83"/>
      <c r="AH45" s="79"/>
      <c r="AI45" s="65"/>
      <c r="AJ45" s="65"/>
      <c r="AK45" s="65"/>
      <c r="AL45" s="177"/>
      <c r="AM45" s="80"/>
      <c r="AN45" s="79"/>
      <c r="AO45" s="79"/>
      <c r="AP45" s="79"/>
      <c r="AQ45" s="83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85"/>
      <c r="BE45" s="79"/>
      <c r="BF45" s="125"/>
      <c r="BG45" s="125"/>
      <c r="BH45" s="125"/>
      <c r="BI45" s="125"/>
      <c r="BJ45" s="125"/>
      <c r="BK45" s="79"/>
      <c r="BL45" s="83"/>
      <c r="BM45" s="79"/>
      <c r="BN45" s="79"/>
      <c r="BO45" s="79"/>
      <c r="BP45" s="79"/>
      <c r="BQ45" s="78"/>
      <c r="BR45" s="85"/>
      <c r="BS45" s="176"/>
      <c r="BT45" s="78"/>
      <c r="BU45" s="78"/>
      <c r="BV45" s="176"/>
      <c r="BW45" s="176"/>
      <c r="BX45" s="176"/>
      <c r="BY45" s="79"/>
      <c r="BZ45" s="176"/>
      <c r="CA45" s="176"/>
      <c r="CB45" s="79"/>
      <c r="CC45" s="176"/>
      <c r="CD45" s="79"/>
      <c r="CE45" s="79"/>
      <c r="CF45" s="74"/>
    </row>
    <row r="46" spans="1:84" s="87" customFormat="1" ht="21" customHeight="1">
      <c r="A46" s="107" t="s">
        <v>459</v>
      </c>
      <c r="B46" s="334" t="s">
        <v>447</v>
      </c>
      <c r="C46" s="327">
        <v>1995</v>
      </c>
      <c r="D46" s="79"/>
      <c r="E46" s="79"/>
      <c r="F46" s="79"/>
      <c r="G46" s="79"/>
      <c r="H46" s="79"/>
      <c r="I46" s="79"/>
      <c r="J46" s="78"/>
      <c r="K46" s="79"/>
      <c r="L46" s="78"/>
      <c r="M46" s="78"/>
      <c r="N46" s="78"/>
      <c r="O46" s="79"/>
      <c r="P46" s="85"/>
      <c r="Q46" s="81"/>
      <c r="R46" s="82"/>
      <c r="S46" s="78"/>
      <c r="T46" s="78"/>
      <c r="U46" s="79"/>
      <c r="V46" s="79"/>
      <c r="W46" s="78"/>
      <c r="X46" s="79"/>
      <c r="Y46" s="79"/>
      <c r="Z46" s="85"/>
      <c r="AA46" s="81"/>
      <c r="AB46" s="78"/>
      <c r="AC46" s="78"/>
      <c r="AD46" s="78"/>
      <c r="AE46" s="78"/>
      <c r="AF46" s="85"/>
      <c r="AG46" s="83"/>
      <c r="AH46" s="79"/>
      <c r="AI46" s="65"/>
      <c r="AJ46" s="65"/>
      <c r="AK46" s="65"/>
      <c r="AL46" s="177"/>
      <c r="AM46" s="80"/>
      <c r="AN46" s="79"/>
      <c r="AO46" s="79"/>
      <c r="AP46" s="79"/>
      <c r="AQ46" s="83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85"/>
      <c r="BE46" s="79"/>
      <c r="BF46" s="125"/>
      <c r="BG46" s="125"/>
      <c r="BH46" s="125"/>
      <c r="BI46" s="125"/>
      <c r="BJ46" s="125"/>
      <c r="BK46" s="79"/>
      <c r="BL46" s="83"/>
      <c r="BM46" s="79"/>
      <c r="BN46" s="79"/>
      <c r="BO46" s="79"/>
      <c r="BP46" s="79"/>
      <c r="BQ46" s="78"/>
      <c r="BR46" s="85"/>
      <c r="BS46" s="176"/>
      <c r="BT46" s="78"/>
      <c r="BU46" s="78"/>
      <c r="BV46" s="176"/>
      <c r="BW46" s="176"/>
      <c r="BX46" s="176"/>
      <c r="BY46" s="79"/>
      <c r="BZ46" s="176"/>
      <c r="CA46" s="176"/>
      <c r="CB46" s="79"/>
      <c r="CC46" s="176"/>
      <c r="CD46" s="79"/>
      <c r="CE46" s="79"/>
      <c r="CF46" s="74"/>
    </row>
    <row r="47" spans="1:84" s="87" customFormat="1" ht="21" customHeight="1">
      <c r="A47" s="107" t="s">
        <v>460</v>
      </c>
      <c r="B47" s="334" t="s">
        <v>447</v>
      </c>
      <c r="C47" s="327">
        <v>2995</v>
      </c>
      <c r="D47" s="79"/>
      <c r="E47" s="79"/>
      <c r="F47" s="79"/>
      <c r="G47" s="79"/>
      <c r="H47" s="79"/>
      <c r="I47" s="79"/>
      <c r="J47" s="78"/>
      <c r="K47" s="79"/>
      <c r="L47" s="78"/>
      <c r="M47" s="78"/>
      <c r="N47" s="78"/>
      <c r="O47" s="79"/>
      <c r="P47" s="85"/>
      <c r="Q47" s="81"/>
      <c r="R47" s="82"/>
      <c r="S47" s="78"/>
      <c r="T47" s="78"/>
      <c r="U47" s="79"/>
      <c r="V47" s="79"/>
      <c r="W47" s="78"/>
      <c r="X47" s="79"/>
      <c r="Y47" s="79"/>
      <c r="Z47" s="85"/>
      <c r="AA47" s="81"/>
      <c r="AB47" s="78"/>
      <c r="AC47" s="78"/>
      <c r="AD47" s="78"/>
      <c r="AE47" s="78"/>
      <c r="AF47" s="85"/>
      <c r="AG47" s="83"/>
      <c r="AH47" s="79"/>
      <c r="AI47" s="65"/>
      <c r="AJ47" s="65"/>
      <c r="AK47" s="65"/>
      <c r="AL47" s="177"/>
      <c r="AM47" s="80"/>
      <c r="AN47" s="79"/>
      <c r="AO47" s="79"/>
      <c r="AP47" s="79"/>
      <c r="AQ47" s="83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85"/>
      <c r="BE47" s="79"/>
      <c r="BF47" s="125"/>
      <c r="BG47" s="125"/>
      <c r="BH47" s="125"/>
      <c r="BI47" s="125"/>
      <c r="BJ47" s="125"/>
      <c r="BK47" s="79"/>
      <c r="BL47" s="83"/>
      <c r="BM47" s="79"/>
      <c r="BN47" s="79"/>
      <c r="BO47" s="79"/>
      <c r="BP47" s="79"/>
      <c r="BQ47" s="78"/>
      <c r="BR47" s="85"/>
      <c r="BS47" s="176"/>
      <c r="BT47" s="78"/>
      <c r="BU47" s="78"/>
      <c r="BV47" s="176"/>
      <c r="BW47" s="176"/>
      <c r="BX47" s="176"/>
      <c r="BY47" s="79"/>
      <c r="BZ47" s="176"/>
      <c r="CA47" s="176"/>
      <c r="CB47" s="79"/>
      <c r="CC47" s="176"/>
      <c r="CD47" s="79"/>
      <c r="CE47" s="79"/>
      <c r="CF47" s="74"/>
    </row>
    <row r="48" spans="1:84" s="87" customFormat="1" ht="21" customHeight="1" thickBot="1">
      <c r="A48" s="88" t="s">
        <v>461</v>
      </c>
      <c r="B48" s="335" t="s">
        <v>447</v>
      </c>
      <c r="C48" s="328">
        <v>1995</v>
      </c>
      <c r="D48" s="91"/>
      <c r="E48" s="91"/>
      <c r="F48" s="91"/>
      <c r="G48" s="91"/>
      <c r="H48" s="91"/>
      <c r="I48" s="92"/>
      <c r="J48" s="92"/>
      <c r="K48" s="92"/>
      <c r="L48" s="91"/>
      <c r="M48" s="91"/>
      <c r="N48" s="91"/>
      <c r="O48" s="91"/>
      <c r="P48" s="93"/>
      <c r="Q48" s="94"/>
      <c r="R48" s="111"/>
      <c r="S48" s="92"/>
      <c r="T48" s="92"/>
      <c r="U48" s="91"/>
      <c r="V48" s="91"/>
      <c r="W48" s="92"/>
      <c r="X48" s="91"/>
      <c r="Y48" s="91"/>
      <c r="Z48" s="93"/>
      <c r="AA48" s="94"/>
      <c r="AB48" s="92"/>
      <c r="AC48" s="92"/>
      <c r="AD48" s="92"/>
      <c r="AE48" s="92"/>
      <c r="AF48" s="93"/>
      <c r="AG48" s="126"/>
      <c r="AH48" s="91"/>
      <c r="AI48" s="91"/>
      <c r="AJ48" s="91"/>
      <c r="AK48" s="91"/>
      <c r="AL48" s="178"/>
      <c r="AM48" s="110"/>
      <c r="AN48" s="91"/>
      <c r="AO48" s="92"/>
      <c r="AP48" s="91"/>
      <c r="AQ48" s="126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3"/>
      <c r="BE48" s="91"/>
      <c r="BF48" s="179"/>
      <c r="BG48" s="179"/>
      <c r="BH48" s="179"/>
      <c r="BI48" s="179"/>
      <c r="BJ48" s="179"/>
      <c r="BK48" s="91"/>
      <c r="BL48" s="126"/>
      <c r="BM48" s="91"/>
      <c r="BN48" s="91"/>
      <c r="BO48" s="91"/>
      <c r="BP48" s="91"/>
      <c r="BQ48" s="92"/>
      <c r="BR48" s="93"/>
      <c r="BS48" s="98"/>
      <c r="BT48" s="92"/>
      <c r="BU48" s="92"/>
      <c r="BV48" s="98"/>
      <c r="BW48" s="98"/>
      <c r="BX48" s="98"/>
      <c r="BY48" s="91"/>
      <c r="BZ48" s="98"/>
      <c r="CA48" s="98"/>
      <c r="CB48" s="91"/>
      <c r="CC48" s="98"/>
      <c r="CD48" s="91"/>
      <c r="CE48" s="91"/>
      <c r="CF48" s="104"/>
    </row>
    <row r="49" spans="1:90" s="182" customFormat="1" ht="15.75" customHeight="1">
      <c r="A49" s="184" t="s">
        <v>462</v>
      </c>
      <c r="B49" s="185"/>
      <c r="C49" s="186"/>
      <c r="E49" s="181"/>
      <c r="I49" s="230" t="s">
        <v>0</v>
      </c>
      <c r="J49" s="231"/>
      <c r="K49" s="231" t="s">
        <v>46</v>
      </c>
      <c r="L49" s="231"/>
      <c r="M49" s="230"/>
      <c r="N49" s="230"/>
      <c r="O49" s="231"/>
      <c r="P49" s="231"/>
      <c r="Q49" s="230"/>
      <c r="R49" s="230" t="s">
        <v>45</v>
      </c>
      <c r="S49" s="231"/>
      <c r="T49" s="231"/>
      <c r="U49" s="231"/>
      <c r="V49" s="232"/>
      <c r="W49" s="231"/>
      <c r="X49" s="231"/>
      <c r="Y49" s="231"/>
      <c r="Z49" s="230" t="s">
        <v>196</v>
      </c>
      <c r="AA49" s="233" t="s">
        <v>197</v>
      </c>
      <c r="AB49" s="233"/>
      <c r="AC49" s="232"/>
      <c r="AD49" s="232"/>
      <c r="AE49" s="231"/>
      <c r="AF49" s="231"/>
      <c r="AG49" s="231"/>
      <c r="AH49" s="231"/>
      <c r="AX49" s="341"/>
      <c r="AY49" s="341"/>
      <c r="AZ49" s="341"/>
      <c r="BA49" s="341"/>
      <c r="BB49" s="341"/>
      <c r="BC49" s="341"/>
      <c r="BD49" s="341"/>
      <c r="BE49" s="341"/>
      <c r="BF49" s="341"/>
      <c r="BG49" s="341"/>
      <c r="BH49" s="341"/>
      <c r="BI49" s="341"/>
      <c r="BJ49" s="341"/>
      <c r="BK49" s="341"/>
      <c r="BL49" s="341"/>
      <c r="BM49" s="341"/>
      <c r="BN49" s="341"/>
      <c r="BO49" s="341"/>
      <c r="BP49" s="341"/>
      <c r="BQ49" s="341"/>
      <c r="BR49" s="341"/>
      <c r="BS49" s="341"/>
      <c r="BT49" s="341"/>
      <c r="BU49" s="341"/>
      <c r="BV49" s="341"/>
      <c r="BW49" s="341"/>
      <c r="BX49" s="341"/>
      <c r="BY49" s="341"/>
      <c r="BZ49" s="341"/>
      <c r="CA49" s="341"/>
      <c r="CB49" s="341"/>
      <c r="CC49" s="341"/>
      <c r="CD49" s="341"/>
      <c r="CE49" s="341"/>
      <c r="CF49" s="342" t="s">
        <v>194</v>
      </c>
      <c r="CL49" s="187"/>
    </row>
    <row r="50" spans="1:16" s="189" customFormat="1" ht="16.5" customHeight="1" thickBot="1">
      <c r="A50" s="188"/>
      <c r="B50" s="188"/>
      <c r="M50" s="190"/>
      <c r="N50" s="182"/>
      <c r="P50" s="182"/>
    </row>
    <row r="51" spans="1:33" s="189" customFormat="1" ht="98.25" customHeight="1" thickBot="1">
      <c r="A51" s="191" t="s">
        <v>248</v>
      </c>
      <c r="B51" s="192"/>
      <c r="C51" s="193"/>
      <c r="D51" s="194" t="s">
        <v>238</v>
      </c>
      <c r="E51" s="195" t="s">
        <v>341</v>
      </c>
      <c r="F51" s="195">
        <v>4900</v>
      </c>
      <c r="G51" s="195" t="s">
        <v>180</v>
      </c>
      <c r="H51" s="195">
        <v>3200</v>
      </c>
      <c r="I51" s="195">
        <v>4950</v>
      </c>
      <c r="J51" s="195">
        <v>3870</v>
      </c>
      <c r="K51" s="195">
        <v>4200</v>
      </c>
      <c r="L51" s="195">
        <v>4300</v>
      </c>
      <c r="M51" s="195">
        <v>4400</v>
      </c>
      <c r="N51" s="195" t="s">
        <v>340</v>
      </c>
      <c r="O51" s="195" t="s">
        <v>181</v>
      </c>
      <c r="P51" s="196" t="s">
        <v>179</v>
      </c>
      <c r="R51" s="414" t="s">
        <v>263</v>
      </c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</row>
    <row r="52" spans="1:33" s="189" customFormat="1" ht="10.5" thickBot="1">
      <c r="A52" s="197" t="s">
        <v>163</v>
      </c>
      <c r="B52" s="198" t="s">
        <v>164</v>
      </c>
      <c r="C52" s="199">
        <v>799</v>
      </c>
      <c r="D52" s="200"/>
      <c r="E52" s="201" t="s">
        <v>0</v>
      </c>
      <c r="F52" s="201" t="s">
        <v>0</v>
      </c>
      <c r="G52" s="201" t="s">
        <v>0</v>
      </c>
      <c r="H52" s="201" t="s">
        <v>0</v>
      </c>
      <c r="I52" s="201" t="s">
        <v>0</v>
      </c>
      <c r="J52" s="201" t="s">
        <v>0</v>
      </c>
      <c r="K52" s="201" t="s">
        <v>0</v>
      </c>
      <c r="L52" s="200" t="s">
        <v>0</v>
      </c>
      <c r="M52" s="201" t="s">
        <v>0</v>
      </c>
      <c r="N52" s="201" t="s">
        <v>0</v>
      </c>
      <c r="O52" s="201" t="s">
        <v>0</v>
      </c>
      <c r="P52" s="202" t="s">
        <v>0</v>
      </c>
      <c r="R52" s="58" t="s">
        <v>261</v>
      </c>
      <c r="S52" s="203"/>
      <c r="T52" s="388" t="s">
        <v>262</v>
      </c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90"/>
      <c r="AF52" s="386" t="s">
        <v>266</v>
      </c>
      <c r="AG52" s="387"/>
    </row>
    <row r="53" spans="1:33" s="189" customFormat="1" ht="9.75">
      <c r="A53" s="204" t="s">
        <v>165</v>
      </c>
      <c r="B53" s="205" t="s">
        <v>166</v>
      </c>
      <c r="C53" s="206">
        <v>249</v>
      </c>
      <c r="D53" s="207">
        <v>8</v>
      </c>
      <c r="E53" s="208"/>
      <c r="F53" s="208"/>
      <c r="G53" s="208"/>
      <c r="H53" s="208"/>
      <c r="I53" s="208"/>
      <c r="J53" s="208"/>
      <c r="K53" s="208"/>
      <c r="L53" s="207"/>
      <c r="M53" s="208"/>
      <c r="N53" s="208"/>
      <c r="O53" s="208"/>
      <c r="P53" s="209"/>
      <c r="R53" s="58" t="s">
        <v>265</v>
      </c>
      <c r="S53" s="203"/>
      <c r="T53" s="388" t="s">
        <v>264</v>
      </c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90"/>
      <c r="AF53" s="386"/>
      <c r="AG53" s="387"/>
    </row>
    <row r="54" spans="1:33" s="189" customFormat="1" ht="9.75">
      <c r="A54" s="210" t="s">
        <v>167</v>
      </c>
      <c r="B54" s="211" t="s">
        <v>168</v>
      </c>
      <c r="C54" s="212">
        <v>299</v>
      </c>
      <c r="D54" s="213">
        <v>8</v>
      </c>
      <c r="E54" s="214"/>
      <c r="F54" s="214"/>
      <c r="G54" s="214"/>
      <c r="H54" s="214"/>
      <c r="I54" s="214"/>
      <c r="J54" s="214"/>
      <c r="K54" s="214"/>
      <c r="L54" s="213"/>
      <c r="M54" s="214"/>
      <c r="N54" s="214"/>
      <c r="O54" s="214"/>
      <c r="P54" s="215" t="s">
        <v>0</v>
      </c>
      <c r="R54" s="58" t="s">
        <v>268</v>
      </c>
      <c r="S54" s="203"/>
      <c r="T54" s="393" t="s">
        <v>267</v>
      </c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5"/>
      <c r="AF54" s="386" t="s">
        <v>269</v>
      </c>
      <c r="AG54" s="387"/>
    </row>
    <row r="55" spans="1:33" s="189" customFormat="1" ht="9.75">
      <c r="A55" s="210" t="s">
        <v>169</v>
      </c>
      <c r="B55" s="211" t="s">
        <v>170</v>
      </c>
      <c r="C55" s="212">
        <v>599</v>
      </c>
      <c r="D55" s="213">
        <v>4</v>
      </c>
      <c r="E55" s="214"/>
      <c r="F55" s="214"/>
      <c r="G55" s="214"/>
      <c r="H55" s="214"/>
      <c r="I55" s="214"/>
      <c r="J55" s="214"/>
      <c r="K55" s="216" t="s">
        <v>0</v>
      </c>
      <c r="L55" s="217" t="s">
        <v>0</v>
      </c>
      <c r="M55" s="216" t="s">
        <v>0</v>
      </c>
      <c r="N55" s="216" t="s">
        <v>0</v>
      </c>
      <c r="O55" s="214"/>
      <c r="P55" s="218"/>
      <c r="R55" s="58" t="s">
        <v>289</v>
      </c>
      <c r="S55" s="203"/>
      <c r="T55" s="388" t="s">
        <v>290</v>
      </c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90"/>
      <c r="AF55" s="386" t="s">
        <v>295</v>
      </c>
      <c r="AG55" s="387"/>
    </row>
    <row r="56" spans="1:33" s="189" customFormat="1" ht="9.75">
      <c r="A56" s="210" t="s">
        <v>171</v>
      </c>
      <c r="B56" s="211" t="s">
        <v>172</v>
      </c>
      <c r="C56" s="212">
        <v>799</v>
      </c>
      <c r="D56" s="213">
        <v>2</v>
      </c>
      <c r="E56" s="216" t="s">
        <v>0</v>
      </c>
      <c r="F56" s="216" t="s">
        <v>0</v>
      </c>
      <c r="G56" s="216" t="s">
        <v>0</v>
      </c>
      <c r="H56" s="216" t="s">
        <v>0</v>
      </c>
      <c r="I56" s="216" t="s">
        <v>0</v>
      </c>
      <c r="J56" s="216" t="s">
        <v>0</v>
      </c>
      <c r="K56" s="214"/>
      <c r="L56" s="213"/>
      <c r="M56" s="214"/>
      <c r="N56" s="214"/>
      <c r="O56" s="216" t="s">
        <v>0</v>
      </c>
      <c r="P56" s="218"/>
      <c r="R56" s="58" t="s">
        <v>291</v>
      </c>
      <c r="S56" s="203"/>
      <c r="T56" s="393" t="s">
        <v>293</v>
      </c>
      <c r="U56" s="394"/>
      <c r="V56" s="394"/>
      <c r="W56" s="394"/>
      <c r="X56" s="394"/>
      <c r="Y56" s="394"/>
      <c r="Z56" s="394"/>
      <c r="AA56" s="394"/>
      <c r="AB56" s="394"/>
      <c r="AC56" s="394"/>
      <c r="AD56" s="394"/>
      <c r="AE56" s="395"/>
      <c r="AF56" s="386" t="s">
        <v>296</v>
      </c>
      <c r="AG56" s="387"/>
    </row>
    <row r="57" spans="1:33" s="189" customFormat="1" ht="12.75" customHeight="1">
      <c r="A57" s="210" t="s">
        <v>173</v>
      </c>
      <c r="B57" s="211" t="s">
        <v>174</v>
      </c>
      <c r="C57" s="212">
        <v>99</v>
      </c>
      <c r="D57" s="213">
        <v>4</v>
      </c>
      <c r="E57" s="214"/>
      <c r="F57" s="214"/>
      <c r="G57" s="214"/>
      <c r="H57" s="214"/>
      <c r="I57" s="214"/>
      <c r="J57" s="214"/>
      <c r="K57" s="214"/>
      <c r="L57" s="213"/>
      <c r="M57" s="214"/>
      <c r="N57" s="214"/>
      <c r="O57" s="214"/>
      <c r="P57" s="215" t="s">
        <v>0</v>
      </c>
      <c r="R57" s="58" t="s">
        <v>292</v>
      </c>
      <c r="S57" s="203"/>
      <c r="T57" s="388" t="s">
        <v>294</v>
      </c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90"/>
      <c r="AF57" s="386" t="s">
        <v>297</v>
      </c>
      <c r="AG57" s="387"/>
    </row>
    <row r="58" spans="1:31" s="189" customFormat="1" ht="9.75">
      <c r="A58" s="210" t="s">
        <v>175</v>
      </c>
      <c r="B58" s="211" t="s">
        <v>176</v>
      </c>
      <c r="C58" s="212">
        <v>149</v>
      </c>
      <c r="D58" s="213">
        <v>2</v>
      </c>
      <c r="E58" s="214"/>
      <c r="F58" s="214"/>
      <c r="G58" s="214"/>
      <c r="H58" s="214"/>
      <c r="I58" s="214"/>
      <c r="J58" s="214"/>
      <c r="K58" s="216" t="s">
        <v>0</v>
      </c>
      <c r="L58" s="217" t="s">
        <v>0</v>
      </c>
      <c r="M58" s="216" t="s">
        <v>0</v>
      </c>
      <c r="N58" s="216" t="s">
        <v>0</v>
      </c>
      <c r="O58" s="214"/>
      <c r="P58" s="218"/>
      <c r="T58" s="182"/>
      <c r="U58" s="182"/>
      <c r="V58" s="180"/>
      <c r="W58" s="180"/>
      <c r="X58" s="180"/>
      <c r="Y58" s="180"/>
      <c r="Z58" s="180"/>
      <c r="AA58" s="180"/>
      <c r="AB58" s="182"/>
      <c r="AC58" s="182"/>
      <c r="AD58" s="182"/>
      <c r="AE58" s="182"/>
    </row>
    <row r="59" spans="1:35" s="189" customFormat="1" ht="10.5" thickBot="1">
      <c r="A59" s="219" t="s">
        <v>177</v>
      </c>
      <c r="B59" s="220" t="s">
        <v>178</v>
      </c>
      <c r="C59" s="221">
        <v>149</v>
      </c>
      <c r="D59" s="222">
        <v>1</v>
      </c>
      <c r="E59" s="223" t="s">
        <v>0</v>
      </c>
      <c r="F59" s="223" t="s">
        <v>0</v>
      </c>
      <c r="G59" s="223" t="s">
        <v>0</v>
      </c>
      <c r="H59" s="223" t="s">
        <v>0</v>
      </c>
      <c r="I59" s="223" t="s">
        <v>0</v>
      </c>
      <c r="J59" s="223" t="s">
        <v>0</v>
      </c>
      <c r="K59" s="224"/>
      <c r="L59" s="222"/>
      <c r="M59" s="225"/>
      <c r="N59" s="224"/>
      <c r="O59" s="223" t="s">
        <v>0</v>
      </c>
      <c r="P59" s="226"/>
      <c r="R59" s="391" t="s">
        <v>430</v>
      </c>
      <c r="S59" s="392"/>
      <c r="T59" s="58" t="s">
        <v>431</v>
      </c>
      <c r="U59" s="290"/>
      <c r="V59" s="290"/>
      <c r="W59" s="290"/>
      <c r="X59" s="290"/>
      <c r="Y59" s="290"/>
      <c r="Z59" s="290"/>
      <c r="AA59" s="290"/>
      <c r="AB59" s="291"/>
      <c r="AC59" s="291"/>
      <c r="AD59" s="291"/>
      <c r="AE59" s="292"/>
      <c r="AF59" s="386" t="s">
        <v>442</v>
      </c>
      <c r="AG59" s="387"/>
      <c r="AH59" s="182"/>
      <c r="AI59" s="182"/>
    </row>
    <row r="60" spans="1:35" s="189" customFormat="1" ht="10.5" thickBot="1">
      <c r="A60" s="197" t="s">
        <v>190</v>
      </c>
      <c r="B60" s="198" t="s">
        <v>191</v>
      </c>
      <c r="C60" s="199">
        <v>699</v>
      </c>
      <c r="D60" s="227">
        <v>1</v>
      </c>
      <c r="E60" s="201" t="s">
        <v>0</v>
      </c>
      <c r="F60" s="201" t="s">
        <v>0</v>
      </c>
      <c r="G60" s="201" t="s">
        <v>0</v>
      </c>
      <c r="H60" s="201" t="s">
        <v>0</v>
      </c>
      <c r="I60" s="201" t="s">
        <v>0</v>
      </c>
      <c r="J60" s="201" t="s">
        <v>0</v>
      </c>
      <c r="K60" s="228"/>
      <c r="L60" s="227"/>
      <c r="M60" s="228"/>
      <c r="N60" s="228"/>
      <c r="O60" s="201" t="s">
        <v>0</v>
      </c>
      <c r="P60" s="229"/>
      <c r="R60" s="391" t="s">
        <v>432</v>
      </c>
      <c r="S60" s="392"/>
      <c r="T60" s="58" t="s">
        <v>433</v>
      </c>
      <c r="U60" s="290"/>
      <c r="V60" s="290"/>
      <c r="W60" s="290"/>
      <c r="X60" s="290"/>
      <c r="Y60" s="290"/>
      <c r="Z60" s="290"/>
      <c r="AA60" s="290"/>
      <c r="AB60" s="291"/>
      <c r="AC60" s="291"/>
      <c r="AD60" s="291"/>
      <c r="AE60" s="292"/>
      <c r="AF60" s="386" t="s">
        <v>442</v>
      </c>
      <c r="AG60" s="387"/>
      <c r="AH60" s="182"/>
      <c r="AI60" s="182"/>
    </row>
    <row r="61" spans="1:35" s="29" customFormat="1" ht="11.25" customHeight="1">
      <c r="A61" s="405" t="s">
        <v>192</v>
      </c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7"/>
      <c r="Q61" s="288"/>
      <c r="R61" s="391" t="s">
        <v>434</v>
      </c>
      <c r="S61" s="392"/>
      <c r="T61" s="58" t="s">
        <v>435</v>
      </c>
      <c r="U61" s="290"/>
      <c r="V61" s="290"/>
      <c r="W61" s="290"/>
      <c r="X61" s="290"/>
      <c r="Y61" s="290"/>
      <c r="Z61" s="290"/>
      <c r="AA61" s="290"/>
      <c r="AB61" s="291"/>
      <c r="AC61" s="291"/>
      <c r="AD61" s="291"/>
      <c r="AE61" s="292"/>
      <c r="AF61" s="386" t="s">
        <v>443</v>
      </c>
      <c r="AG61" s="387"/>
      <c r="AH61" s="3"/>
      <c r="AI61" s="3"/>
    </row>
    <row r="62" spans="1:35" s="29" customFormat="1" ht="11.25" customHeight="1">
      <c r="A62" s="402" t="s">
        <v>427</v>
      </c>
      <c r="B62" s="403"/>
      <c r="C62" s="403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4"/>
      <c r="Q62" s="288"/>
      <c r="R62" s="391" t="s">
        <v>436</v>
      </c>
      <c r="S62" s="392"/>
      <c r="T62" s="58" t="s">
        <v>437</v>
      </c>
      <c r="U62" s="290"/>
      <c r="V62" s="290"/>
      <c r="W62" s="290"/>
      <c r="X62" s="290"/>
      <c r="Y62" s="290"/>
      <c r="Z62" s="290"/>
      <c r="AA62" s="290"/>
      <c r="AB62" s="291"/>
      <c r="AC62" s="291"/>
      <c r="AD62" s="291"/>
      <c r="AE62" s="292"/>
      <c r="AF62" s="386" t="s">
        <v>444</v>
      </c>
      <c r="AG62" s="387"/>
      <c r="AH62" s="3"/>
      <c r="AI62" s="3"/>
    </row>
    <row r="63" spans="1:35" s="29" customFormat="1" ht="11.25" customHeight="1">
      <c r="A63" s="396" t="s">
        <v>428</v>
      </c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8"/>
      <c r="Q63" s="288"/>
      <c r="R63" s="391" t="s">
        <v>438</v>
      </c>
      <c r="S63" s="392"/>
      <c r="T63" s="58" t="s">
        <v>439</v>
      </c>
      <c r="U63" s="290"/>
      <c r="V63" s="290"/>
      <c r="W63" s="290"/>
      <c r="X63" s="290"/>
      <c r="Y63" s="290"/>
      <c r="Z63" s="290"/>
      <c r="AA63" s="290"/>
      <c r="AB63" s="291"/>
      <c r="AC63" s="291"/>
      <c r="AD63" s="291"/>
      <c r="AE63" s="292"/>
      <c r="AF63" s="386" t="s">
        <v>445</v>
      </c>
      <c r="AG63" s="387"/>
      <c r="AH63" s="3"/>
      <c r="AI63" s="3"/>
    </row>
    <row r="64" spans="1:35" s="29" customFormat="1" ht="11.25" customHeight="1">
      <c r="A64" s="402" t="s">
        <v>411</v>
      </c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4"/>
      <c r="Q64" s="288"/>
      <c r="R64" s="391" t="s">
        <v>440</v>
      </c>
      <c r="S64" s="392"/>
      <c r="T64" s="58" t="s">
        <v>441</v>
      </c>
      <c r="U64" s="290"/>
      <c r="V64" s="290"/>
      <c r="W64" s="290"/>
      <c r="X64" s="290"/>
      <c r="Y64" s="290"/>
      <c r="Z64" s="290"/>
      <c r="AA64" s="290"/>
      <c r="AB64" s="291"/>
      <c r="AC64" s="291"/>
      <c r="AD64" s="291"/>
      <c r="AE64" s="292"/>
      <c r="AF64" s="386" t="s">
        <v>446</v>
      </c>
      <c r="AG64" s="387"/>
      <c r="AH64" s="3"/>
      <c r="AI64" s="3"/>
    </row>
    <row r="65" spans="1:35" s="29" customFormat="1" ht="11.25" customHeight="1">
      <c r="A65" s="396" t="s">
        <v>193</v>
      </c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8"/>
      <c r="Q65" s="288"/>
      <c r="R65" s="288"/>
      <c r="T65" s="32"/>
      <c r="U65" s="32"/>
      <c r="V65" s="57"/>
      <c r="W65" s="57"/>
      <c r="X65" s="57"/>
      <c r="Y65" s="57"/>
      <c r="Z65" s="57"/>
      <c r="AA65" s="57"/>
      <c r="AB65" s="32"/>
      <c r="AC65" s="32"/>
      <c r="AD65" s="32"/>
      <c r="AE65" s="32"/>
      <c r="AF65" s="3"/>
      <c r="AG65" s="3"/>
      <c r="AH65" s="3"/>
      <c r="AI65" s="3"/>
    </row>
    <row r="66" spans="1:35" s="29" customFormat="1" ht="11.25" customHeight="1" thickBot="1">
      <c r="A66" s="399" t="s">
        <v>429</v>
      </c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1"/>
      <c r="Q66" s="288"/>
      <c r="R66" s="288"/>
      <c r="T66" s="32"/>
      <c r="U66" s="32"/>
      <c r="V66" s="57"/>
      <c r="W66" s="57"/>
      <c r="X66" s="57"/>
      <c r="Y66" s="57"/>
      <c r="Z66" s="57"/>
      <c r="AA66" s="57"/>
      <c r="AB66" s="32"/>
      <c r="AC66" s="32"/>
      <c r="AD66" s="32"/>
      <c r="AE66" s="32"/>
      <c r="AF66" s="3"/>
      <c r="AG66" s="3"/>
      <c r="AH66" s="3"/>
      <c r="AI66" s="3"/>
    </row>
    <row r="67" spans="1:31" s="29" customFormat="1" ht="11.25">
      <c r="A67" s="28"/>
      <c r="B67" s="28"/>
      <c r="M67" s="289"/>
      <c r="N67" s="3"/>
      <c r="P67" s="3"/>
      <c r="T67" s="32"/>
      <c r="U67" s="32"/>
      <c r="V67" s="3"/>
      <c r="W67" s="3"/>
      <c r="X67" s="3"/>
      <c r="Y67" s="3"/>
      <c r="Z67" s="3"/>
      <c r="AA67" s="3"/>
      <c r="AB67" s="3"/>
      <c r="AC67" s="3"/>
      <c r="AD67" s="3"/>
      <c r="AE67" s="3"/>
    </row>
  </sheetData>
  <mergeCells count="40">
    <mergeCell ref="D1:P1"/>
    <mergeCell ref="Q1:Z1"/>
    <mergeCell ref="AA1:AF1"/>
    <mergeCell ref="AG1:AM1"/>
    <mergeCell ref="BS1:CF1"/>
    <mergeCell ref="AF52:AG52"/>
    <mergeCell ref="AF53:AG53"/>
    <mergeCell ref="AF54:AG54"/>
    <mergeCell ref="BL1:BR1"/>
    <mergeCell ref="R51:AG51"/>
    <mergeCell ref="T53:AE53"/>
    <mergeCell ref="AN1:AP1"/>
    <mergeCell ref="AQ1:BD1"/>
    <mergeCell ref="BE1:BK1"/>
    <mergeCell ref="A65:P65"/>
    <mergeCell ref="A66:P66"/>
    <mergeCell ref="R61:S61"/>
    <mergeCell ref="R62:S62"/>
    <mergeCell ref="A62:P62"/>
    <mergeCell ref="A63:P63"/>
    <mergeCell ref="A64:P64"/>
    <mergeCell ref="A61:P61"/>
    <mergeCell ref="R59:S59"/>
    <mergeCell ref="R60:S60"/>
    <mergeCell ref="T54:AE54"/>
    <mergeCell ref="T55:AE55"/>
    <mergeCell ref="AF56:AG56"/>
    <mergeCell ref="AF57:AG57"/>
    <mergeCell ref="T56:AE56"/>
    <mergeCell ref="T57:AE57"/>
    <mergeCell ref="AF55:AG55"/>
    <mergeCell ref="T52:AE52"/>
    <mergeCell ref="R63:S63"/>
    <mergeCell ref="R64:S64"/>
    <mergeCell ref="AF59:AG59"/>
    <mergeCell ref="AF60:AG60"/>
    <mergeCell ref="AF61:AG61"/>
    <mergeCell ref="AF62:AG62"/>
    <mergeCell ref="AF63:AG63"/>
    <mergeCell ref="AF64:AG64"/>
  </mergeCells>
  <printOptions horizontalCentered="1" verticalCentered="1"/>
  <pageMargins left="0.31496062992125984" right="0" top="0.2362204724409449" bottom="0.11811023622047245" header="0.15748031496062992" footer="0.11811023622047245"/>
  <pageSetup fitToHeight="1" fitToWidth="1" horizontalDpi="300" verticalDpi="300" orientation="landscape" paperSize="8" scale="64" r:id="rId2"/>
  <colBreaks count="1" manualBreakCount="1">
    <brk id="64" max="6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T809"/>
  <sheetViews>
    <sheetView zoomScaleSheetLayoutView="100" workbookViewId="0" topLeftCell="A1">
      <selection activeCell="A38" sqref="A38"/>
    </sheetView>
  </sheetViews>
  <sheetFormatPr defaultColWidth="9.140625" defaultRowHeight="12.75"/>
  <cols>
    <col min="1" max="1" width="26.28125" style="16" customWidth="1"/>
    <col min="2" max="2" width="9.28125" style="16" customWidth="1"/>
    <col min="3" max="3" width="6.00390625" style="5" bestFit="1" customWidth="1"/>
    <col min="4" max="11" width="3.7109375" style="5" customWidth="1"/>
    <col min="12" max="13" width="3.7109375" style="21" customWidth="1"/>
    <col min="14" max="14" width="3.7109375" style="6" customWidth="1"/>
    <col min="15" max="26" width="3.7109375" style="5" customWidth="1"/>
    <col min="27" max="27" width="3.7109375" style="281" customWidth="1"/>
    <col min="28" max="28" width="3.7109375" style="5" customWidth="1"/>
    <col min="29" max="29" width="4.57421875" style="5" customWidth="1"/>
    <col min="30" max="79" width="3.7109375" style="5" customWidth="1"/>
    <col min="80" max="83" width="5.7109375" style="5" customWidth="1"/>
    <col min="84" max="84" width="8.00390625" style="5" customWidth="1"/>
    <col min="85" max="86" width="5.7109375" style="5" customWidth="1"/>
    <col min="87" max="16384" width="9.140625" style="5" customWidth="1"/>
  </cols>
  <sheetData>
    <row r="1" spans="1:79" s="18" customFormat="1" ht="13.5" customHeight="1" thickBot="1">
      <c r="A1" s="17" t="str">
        <f>'SWITCH CHASSIS'!A1</f>
        <v>Update Sept11th 2004</v>
      </c>
      <c r="B1" s="426" t="str">
        <f>'SWITCH CHASSIS'!B1:C1</f>
        <v>Version 10.1.1</v>
      </c>
      <c r="C1" s="426"/>
      <c r="D1" s="420" t="s">
        <v>30</v>
      </c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2"/>
      <c r="P1" s="417" t="s">
        <v>121</v>
      </c>
      <c r="Q1" s="418"/>
      <c r="R1" s="418"/>
      <c r="S1" s="418"/>
      <c r="T1" s="418"/>
      <c r="U1" s="418"/>
      <c r="V1" s="418"/>
      <c r="W1" s="418"/>
      <c r="X1" s="418"/>
      <c r="Y1" s="427"/>
      <c r="Z1" s="424" t="s">
        <v>12</v>
      </c>
      <c r="AA1" s="421"/>
      <c r="AB1" s="421"/>
      <c r="AC1" s="421"/>
      <c r="AD1" s="421"/>
      <c r="AE1" s="421"/>
      <c r="AF1" s="422"/>
      <c r="AG1" s="424" t="s">
        <v>124</v>
      </c>
      <c r="AH1" s="421"/>
      <c r="AI1" s="421"/>
      <c r="AJ1" s="421"/>
      <c r="AK1" s="421"/>
      <c r="AL1" s="421"/>
      <c r="AM1" s="421"/>
      <c r="AN1" s="422"/>
      <c r="AO1" s="424" t="s">
        <v>125</v>
      </c>
      <c r="AP1" s="421"/>
      <c r="AQ1" s="421"/>
      <c r="AR1" s="422"/>
      <c r="AS1" s="424" t="s">
        <v>126</v>
      </c>
      <c r="AT1" s="421"/>
      <c r="AU1" s="421"/>
      <c r="AV1" s="421"/>
      <c r="AW1" s="421"/>
      <c r="AX1" s="421"/>
      <c r="AY1" s="421"/>
      <c r="AZ1" s="421"/>
      <c r="BA1" s="421"/>
      <c r="BB1" s="422"/>
      <c r="BC1" s="424" t="s">
        <v>127</v>
      </c>
      <c r="BD1" s="421"/>
      <c r="BE1" s="422"/>
      <c r="BF1" s="424" t="s">
        <v>123</v>
      </c>
      <c r="BG1" s="421"/>
      <c r="BH1" s="421"/>
      <c r="BI1" s="421"/>
      <c r="BJ1" s="421"/>
      <c r="BK1" s="421"/>
      <c r="BL1" s="421"/>
      <c r="BM1" s="422"/>
      <c r="BN1" s="417" t="s">
        <v>144</v>
      </c>
      <c r="BO1" s="418"/>
      <c r="BP1" s="418"/>
      <c r="BQ1" s="418"/>
      <c r="BR1" s="418"/>
      <c r="BS1" s="418"/>
      <c r="BT1" s="418"/>
      <c r="BU1" s="418"/>
      <c r="BV1" s="418"/>
      <c r="BW1" s="418"/>
      <c r="BX1" s="418"/>
      <c r="BY1" s="418"/>
      <c r="BZ1" s="418"/>
      <c r="CA1" s="419"/>
    </row>
    <row r="2" spans="1:95" s="283" customFormat="1" ht="134.25" thickBot="1">
      <c r="A2" s="282"/>
      <c r="B2" s="19" t="s">
        <v>31</v>
      </c>
      <c r="C2" s="351" t="s">
        <v>137</v>
      </c>
      <c r="D2" s="352" t="s">
        <v>158</v>
      </c>
      <c r="E2" s="353" t="s">
        <v>73</v>
      </c>
      <c r="F2" s="353" t="s">
        <v>2</v>
      </c>
      <c r="G2" s="353" t="s">
        <v>3</v>
      </c>
      <c r="H2" s="353" t="s">
        <v>4</v>
      </c>
      <c r="I2" s="353" t="s">
        <v>29</v>
      </c>
      <c r="J2" s="354" t="s">
        <v>154</v>
      </c>
      <c r="K2" s="354" t="s">
        <v>32</v>
      </c>
      <c r="L2" s="353" t="s">
        <v>308</v>
      </c>
      <c r="M2" s="353" t="s">
        <v>278</v>
      </c>
      <c r="N2" s="353" t="s">
        <v>279</v>
      </c>
      <c r="O2" s="355" t="s">
        <v>328</v>
      </c>
      <c r="P2" s="356" t="s">
        <v>389</v>
      </c>
      <c r="Q2" s="356" t="s">
        <v>380</v>
      </c>
      <c r="R2" s="357" t="s">
        <v>1</v>
      </c>
      <c r="S2" s="357" t="s">
        <v>33</v>
      </c>
      <c r="T2" s="357" t="s">
        <v>143</v>
      </c>
      <c r="U2" s="357" t="s">
        <v>34</v>
      </c>
      <c r="V2" s="357" t="s">
        <v>35</v>
      </c>
      <c r="W2" s="357" t="s">
        <v>118</v>
      </c>
      <c r="X2" s="357" t="s">
        <v>157</v>
      </c>
      <c r="Y2" s="358" t="s">
        <v>67</v>
      </c>
      <c r="Z2" s="359" t="s">
        <v>48</v>
      </c>
      <c r="AA2" s="360" t="s">
        <v>162</v>
      </c>
      <c r="AB2" s="360" t="s">
        <v>78</v>
      </c>
      <c r="AC2" s="360" t="s">
        <v>361</v>
      </c>
      <c r="AD2" s="360" t="s">
        <v>69</v>
      </c>
      <c r="AE2" s="360" t="s">
        <v>70</v>
      </c>
      <c r="AF2" s="361" t="s">
        <v>36</v>
      </c>
      <c r="AG2" s="362" t="s">
        <v>394</v>
      </c>
      <c r="AH2" s="363" t="s">
        <v>38</v>
      </c>
      <c r="AI2" s="363" t="s">
        <v>75</v>
      </c>
      <c r="AJ2" s="363" t="s">
        <v>99</v>
      </c>
      <c r="AK2" s="363" t="s">
        <v>364</v>
      </c>
      <c r="AL2" s="363" t="s">
        <v>130</v>
      </c>
      <c r="AM2" s="363" t="s">
        <v>185</v>
      </c>
      <c r="AN2" s="364" t="s">
        <v>186</v>
      </c>
      <c r="AO2" s="365" t="s">
        <v>135</v>
      </c>
      <c r="AP2" s="366" t="s">
        <v>376</v>
      </c>
      <c r="AQ2" s="366" t="s">
        <v>76</v>
      </c>
      <c r="AR2" s="367" t="s">
        <v>77</v>
      </c>
      <c r="AS2" s="368" t="s">
        <v>37</v>
      </c>
      <c r="AT2" s="369" t="s">
        <v>40</v>
      </c>
      <c r="AU2" s="369" t="s">
        <v>134</v>
      </c>
      <c r="AV2" s="369" t="s">
        <v>392</v>
      </c>
      <c r="AW2" s="369" t="s">
        <v>384</v>
      </c>
      <c r="AX2" s="369" t="s">
        <v>385</v>
      </c>
      <c r="AY2" s="369" t="s">
        <v>383</v>
      </c>
      <c r="AZ2" s="369" t="s">
        <v>386</v>
      </c>
      <c r="BA2" s="369" t="s">
        <v>20</v>
      </c>
      <c r="BB2" s="370" t="s">
        <v>39</v>
      </c>
      <c r="BC2" s="371" t="s">
        <v>365</v>
      </c>
      <c r="BD2" s="372" t="s">
        <v>112</v>
      </c>
      <c r="BE2" s="372" t="s">
        <v>145</v>
      </c>
      <c r="BF2" s="373" t="s">
        <v>128</v>
      </c>
      <c r="BG2" s="374" t="s">
        <v>369</v>
      </c>
      <c r="BH2" s="374" t="s">
        <v>131</v>
      </c>
      <c r="BI2" s="374" t="s">
        <v>388</v>
      </c>
      <c r="BJ2" s="374" t="s">
        <v>71</v>
      </c>
      <c r="BK2" s="374" t="s">
        <v>129</v>
      </c>
      <c r="BL2" s="374" t="s">
        <v>72</v>
      </c>
      <c r="BM2" s="375" t="s">
        <v>184</v>
      </c>
      <c r="BN2" s="376" t="s">
        <v>378</v>
      </c>
      <c r="BO2" s="377" t="s">
        <v>136</v>
      </c>
      <c r="BP2" s="377" t="s">
        <v>41</v>
      </c>
      <c r="BQ2" s="377" t="s">
        <v>51</v>
      </c>
      <c r="BR2" s="377" t="s">
        <v>42</v>
      </c>
      <c r="BS2" s="377" t="s">
        <v>43</v>
      </c>
      <c r="BT2" s="377" t="s">
        <v>113</v>
      </c>
      <c r="BU2" s="377" t="s">
        <v>377</v>
      </c>
      <c r="BV2" s="377" t="s">
        <v>132</v>
      </c>
      <c r="BW2" s="377" t="s">
        <v>114</v>
      </c>
      <c r="BX2" s="377" t="s">
        <v>309</v>
      </c>
      <c r="BY2" s="377" t="s">
        <v>156</v>
      </c>
      <c r="BZ2" s="377" t="s">
        <v>387</v>
      </c>
      <c r="CA2" s="378" t="s">
        <v>66</v>
      </c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</row>
    <row r="3" spans="1:84" s="106" customFormat="1" ht="16.5" customHeight="1">
      <c r="A3" s="146" t="s">
        <v>106</v>
      </c>
      <c r="B3" s="129" t="s">
        <v>110</v>
      </c>
      <c r="C3" s="169">
        <v>39</v>
      </c>
      <c r="D3" s="115">
        <v>5</v>
      </c>
      <c r="E3" s="116"/>
      <c r="F3" s="115"/>
      <c r="G3" s="115"/>
      <c r="H3" s="115"/>
      <c r="I3" s="115"/>
      <c r="J3" s="115"/>
      <c r="K3" s="115"/>
      <c r="L3" s="115"/>
      <c r="M3" s="115"/>
      <c r="N3" s="172"/>
      <c r="O3" s="113"/>
      <c r="P3" s="115"/>
      <c r="Q3" s="115">
        <v>5</v>
      </c>
      <c r="R3" s="116"/>
      <c r="S3" s="115">
        <v>0.5</v>
      </c>
      <c r="T3" s="115"/>
      <c r="U3" s="115"/>
      <c r="V3" s="115"/>
      <c r="W3" s="115"/>
      <c r="X3" s="115"/>
      <c r="Y3" s="172"/>
      <c r="Z3" s="113" t="s">
        <v>115</v>
      </c>
      <c r="AA3" s="23" t="s">
        <v>217</v>
      </c>
      <c r="AB3" s="115">
        <v>2020</v>
      </c>
      <c r="AC3" s="115"/>
      <c r="AD3" s="115">
        <v>0.7</v>
      </c>
      <c r="AE3" s="234" t="s">
        <v>119</v>
      </c>
      <c r="AF3" s="235" t="s">
        <v>0</v>
      </c>
      <c r="AG3" s="113"/>
      <c r="AH3" s="115"/>
      <c r="AI3" s="115"/>
      <c r="AJ3" s="115"/>
      <c r="AK3" s="115"/>
      <c r="AL3" s="115"/>
      <c r="AM3" s="115"/>
      <c r="AN3" s="172"/>
      <c r="AO3" s="113"/>
      <c r="AP3" s="114"/>
      <c r="AQ3" s="115"/>
      <c r="AR3" s="172"/>
      <c r="AS3" s="113"/>
      <c r="AT3" s="115"/>
      <c r="AU3" s="115"/>
      <c r="AV3" s="115"/>
      <c r="AW3" s="115"/>
      <c r="AX3" s="115"/>
      <c r="AY3" s="115"/>
      <c r="AZ3" s="115"/>
      <c r="BA3" s="115"/>
      <c r="BB3" s="172"/>
      <c r="BC3" s="113"/>
      <c r="BD3" s="115"/>
      <c r="BE3" s="115"/>
      <c r="BF3" s="170"/>
      <c r="BG3" s="116"/>
      <c r="BH3" s="116"/>
      <c r="BI3" s="116"/>
      <c r="BJ3" s="116"/>
      <c r="BK3" s="116"/>
      <c r="BL3" s="115"/>
      <c r="BM3" s="172"/>
      <c r="BN3" s="170"/>
      <c r="BO3" s="115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236"/>
      <c r="CB3" s="237"/>
      <c r="CC3" s="237"/>
      <c r="CD3" s="237"/>
      <c r="CE3" s="237"/>
      <c r="CF3" s="237"/>
    </row>
    <row r="4" spans="1:84" s="75" customFormat="1" ht="16.5" customHeight="1">
      <c r="A4" s="147" t="s">
        <v>107</v>
      </c>
      <c r="B4" s="76" t="s">
        <v>111</v>
      </c>
      <c r="C4" s="77">
        <v>59</v>
      </c>
      <c r="D4" s="78">
        <v>8</v>
      </c>
      <c r="E4" s="79"/>
      <c r="F4" s="78"/>
      <c r="G4" s="78"/>
      <c r="H4" s="78"/>
      <c r="I4" s="78"/>
      <c r="J4" s="78"/>
      <c r="K4" s="78"/>
      <c r="L4" s="78"/>
      <c r="M4" s="78"/>
      <c r="N4" s="80"/>
      <c r="O4" s="81"/>
      <c r="P4" s="78"/>
      <c r="Q4" s="78">
        <v>8</v>
      </c>
      <c r="R4" s="79"/>
      <c r="S4" s="78">
        <v>0.5</v>
      </c>
      <c r="T4" s="78"/>
      <c r="U4" s="78"/>
      <c r="V4" s="78"/>
      <c r="W4" s="78"/>
      <c r="X4" s="78"/>
      <c r="Y4" s="80"/>
      <c r="Z4" s="81" t="s">
        <v>115</v>
      </c>
      <c r="AA4" s="24" t="s">
        <v>217</v>
      </c>
      <c r="AB4" s="78">
        <v>1910</v>
      </c>
      <c r="AC4" s="78"/>
      <c r="AD4" s="78">
        <v>0.7</v>
      </c>
      <c r="AE4" s="78" t="s">
        <v>119</v>
      </c>
      <c r="AF4" s="85" t="s">
        <v>0</v>
      </c>
      <c r="AG4" s="81"/>
      <c r="AH4" s="78"/>
      <c r="AI4" s="78"/>
      <c r="AJ4" s="78"/>
      <c r="AK4" s="78"/>
      <c r="AL4" s="78"/>
      <c r="AM4" s="78"/>
      <c r="AN4" s="80"/>
      <c r="AO4" s="81"/>
      <c r="AP4" s="82"/>
      <c r="AQ4" s="78"/>
      <c r="AR4" s="80"/>
      <c r="AS4" s="81"/>
      <c r="AT4" s="78"/>
      <c r="AU4" s="78"/>
      <c r="AV4" s="78"/>
      <c r="AW4" s="78"/>
      <c r="AX4" s="78"/>
      <c r="AY4" s="78"/>
      <c r="AZ4" s="78"/>
      <c r="BA4" s="78"/>
      <c r="BB4" s="80"/>
      <c r="BC4" s="81"/>
      <c r="BD4" s="78"/>
      <c r="BE4" s="78"/>
      <c r="BF4" s="83"/>
      <c r="BG4" s="79"/>
      <c r="BH4" s="79"/>
      <c r="BI4" s="79"/>
      <c r="BJ4" s="79"/>
      <c r="BK4" s="79"/>
      <c r="BL4" s="78"/>
      <c r="BM4" s="80"/>
      <c r="BN4" s="83"/>
      <c r="BO4" s="78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86"/>
      <c r="CB4" s="238"/>
      <c r="CC4" s="238"/>
      <c r="CD4" s="238"/>
      <c r="CE4" s="238"/>
      <c r="CF4" s="238"/>
    </row>
    <row r="5" spans="1:84" s="75" customFormat="1" ht="16.5" customHeight="1">
      <c r="A5" s="147" t="s">
        <v>274</v>
      </c>
      <c r="B5" s="76" t="s">
        <v>215</v>
      </c>
      <c r="C5" s="244">
        <v>115</v>
      </c>
      <c r="D5" s="78">
        <v>8</v>
      </c>
      <c r="E5" s="79" t="s">
        <v>0</v>
      </c>
      <c r="F5" s="78"/>
      <c r="G5" s="78"/>
      <c r="H5" s="78"/>
      <c r="I5" s="78"/>
      <c r="J5" s="78">
        <v>1</v>
      </c>
      <c r="K5" s="78"/>
      <c r="L5" s="78"/>
      <c r="M5" s="78"/>
      <c r="N5" s="80"/>
      <c r="O5" s="81"/>
      <c r="P5" s="78"/>
      <c r="Q5" s="78">
        <v>9</v>
      </c>
      <c r="R5" s="79"/>
      <c r="S5" s="78">
        <v>0.5</v>
      </c>
      <c r="T5" s="78"/>
      <c r="U5" s="78"/>
      <c r="V5" s="78"/>
      <c r="W5" s="78"/>
      <c r="X5" s="78"/>
      <c r="Y5" s="80"/>
      <c r="Z5" s="81" t="s">
        <v>100</v>
      </c>
      <c r="AA5" s="26" t="s">
        <v>216</v>
      </c>
      <c r="AB5" s="78"/>
      <c r="AC5" s="78"/>
      <c r="AD5" s="78">
        <v>1.7</v>
      </c>
      <c r="AE5" s="64" t="s">
        <v>119</v>
      </c>
      <c r="AF5" s="66" t="s">
        <v>0</v>
      </c>
      <c r="AG5" s="81"/>
      <c r="AH5" s="78"/>
      <c r="AI5" s="78"/>
      <c r="AJ5" s="78"/>
      <c r="AK5" s="78"/>
      <c r="AL5" s="78"/>
      <c r="AM5" s="78"/>
      <c r="AN5" s="80"/>
      <c r="AO5" s="81"/>
      <c r="AP5" s="82"/>
      <c r="AQ5" s="78">
        <v>2</v>
      </c>
      <c r="AR5" s="80"/>
      <c r="AS5" s="81"/>
      <c r="AT5" s="78"/>
      <c r="AU5" s="78"/>
      <c r="AV5" s="78"/>
      <c r="AW5" s="78"/>
      <c r="AX5" s="78"/>
      <c r="AY5" s="78"/>
      <c r="AZ5" s="78"/>
      <c r="BA5" s="78"/>
      <c r="BB5" s="80"/>
      <c r="BC5" s="81"/>
      <c r="BD5" s="78"/>
      <c r="BE5" s="78"/>
      <c r="BF5" s="83"/>
      <c r="BG5" s="79"/>
      <c r="BH5" s="79"/>
      <c r="BI5" s="79"/>
      <c r="BJ5" s="79"/>
      <c r="BK5" s="79"/>
      <c r="BL5" s="78"/>
      <c r="BM5" s="80"/>
      <c r="BN5" s="83"/>
      <c r="BO5" s="78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86"/>
      <c r="CB5" s="238"/>
      <c r="CC5" s="238"/>
      <c r="CD5" s="238"/>
      <c r="CE5" s="238"/>
      <c r="CF5" s="238"/>
    </row>
    <row r="6" spans="1:84" s="75" customFormat="1" ht="16.5" customHeight="1">
      <c r="A6" s="147" t="s">
        <v>275</v>
      </c>
      <c r="B6" s="76" t="s">
        <v>282</v>
      </c>
      <c r="C6" s="244">
        <v>115</v>
      </c>
      <c r="D6" s="64"/>
      <c r="E6" s="79" t="s">
        <v>0</v>
      </c>
      <c r="F6" s="64"/>
      <c r="G6" s="64"/>
      <c r="H6" s="64"/>
      <c r="I6" s="64"/>
      <c r="J6" s="64">
        <v>5</v>
      </c>
      <c r="K6" s="64"/>
      <c r="L6" s="64"/>
      <c r="M6" s="64"/>
      <c r="N6" s="72"/>
      <c r="O6" s="67"/>
      <c r="P6" s="64"/>
      <c r="Q6" s="64">
        <v>5</v>
      </c>
      <c r="R6" s="65"/>
      <c r="S6" s="78">
        <v>0.5</v>
      </c>
      <c r="T6" s="64"/>
      <c r="U6" s="64"/>
      <c r="V6" s="78"/>
      <c r="W6" s="78"/>
      <c r="X6" s="78"/>
      <c r="Y6" s="72"/>
      <c r="Z6" s="67" t="s">
        <v>100</v>
      </c>
      <c r="AA6" s="26" t="s">
        <v>216</v>
      </c>
      <c r="AB6" s="64"/>
      <c r="AC6" s="64"/>
      <c r="AD6" s="64">
        <v>5</v>
      </c>
      <c r="AE6" s="78" t="s">
        <v>119</v>
      </c>
      <c r="AF6" s="85" t="s">
        <v>0</v>
      </c>
      <c r="AG6" s="67"/>
      <c r="AH6" s="64"/>
      <c r="AI6" s="64"/>
      <c r="AJ6" s="64"/>
      <c r="AK6" s="64"/>
      <c r="AL6" s="64"/>
      <c r="AM6" s="64"/>
      <c r="AN6" s="72"/>
      <c r="AO6" s="67"/>
      <c r="AP6" s="68"/>
      <c r="AQ6" s="64">
        <v>2</v>
      </c>
      <c r="AR6" s="72"/>
      <c r="AS6" s="67"/>
      <c r="AT6" s="64"/>
      <c r="AU6" s="64"/>
      <c r="AV6" s="64"/>
      <c r="AW6" s="64"/>
      <c r="AX6" s="64"/>
      <c r="AY6" s="64"/>
      <c r="AZ6" s="64"/>
      <c r="BA6" s="64"/>
      <c r="BB6" s="72"/>
      <c r="BC6" s="67"/>
      <c r="BD6" s="64"/>
      <c r="BE6" s="64"/>
      <c r="BF6" s="69"/>
      <c r="BG6" s="65"/>
      <c r="BH6" s="65"/>
      <c r="BI6" s="65"/>
      <c r="BJ6" s="65"/>
      <c r="BK6" s="65"/>
      <c r="BL6" s="64"/>
      <c r="BM6" s="72"/>
      <c r="BN6" s="69"/>
      <c r="BO6" s="64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74"/>
      <c r="CB6" s="238"/>
      <c r="CC6" s="238"/>
      <c r="CD6" s="238"/>
      <c r="CE6" s="238"/>
      <c r="CF6" s="238"/>
    </row>
    <row r="7" spans="1:84" s="75" customFormat="1" ht="16.5" customHeight="1">
      <c r="A7" s="147" t="s">
        <v>273</v>
      </c>
      <c r="B7" s="76" t="s">
        <v>276</v>
      </c>
      <c r="C7" s="244">
        <v>189</v>
      </c>
      <c r="D7" s="64"/>
      <c r="E7" s="79" t="s">
        <v>0</v>
      </c>
      <c r="F7" s="64"/>
      <c r="G7" s="64"/>
      <c r="H7" s="64"/>
      <c r="I7" s="64"/>
      <c r="J7" s="64">
        <v>8</v>
      </c>
      <c r="K7" s="64"/>
      <c r="L7" s="64"/>
      <c r="M7" s="64"/>
      <c r="N7" s="72"/>
      <c r="O7" s="67"/>
      <c r="P7" s="64"/>
      <c r="Q7" s="64">
        <v>8</v>
      </c>
      <c r="R7" s="65"/>
      <c r="S7" s="78">
        <v>0.5</v>
      </c>
      <c r="T7" s="64"/>
      <c r="U7" s="64"/>
      <c r="V7" s="78"/>
      <c r="W7" s="78"/>
      <c r="X7" s="78"/>
      <c r="Y7" s="72"/>
      <c r="Z7" s="67" t="s">
        <v>100</v>
      </c>
      <c r="AA7" s="26" t="s">
        <v>120</v>
      </c>
      <c r="AB7" s="64"/>
      <c r="AC7" s="64"/>
      <c r="AD7" s="64">
        <v>8</v>
      </c>
      <c r="AE7" s="78" t="s">
        <v>119</v>
      </c>
      <c r="AF7" s="85" t="s">
        <v>0</v>
      </c>
      <c r="AG7" s="67"/>
      <c r="AH7" s="64"/>
      <c r="AI7" s="64"/>
      <c r="AJ7" s="64"/>
      <c r="AK7" s="64"/>
      <c r="AL7" s="64"/>
      <c r="AM7" s="64"/>
      <c r="AN7" s="72"/>
      <c r="AO7" s="67"/>
      <c r="AP7" s="68"/>
      <c r="AQ7" s="64">
        <v>2</v>
      </c>
      <c r="AR7" s="72"/>
      <c r="AS7" s="67"/>
      <c r="AT7" s="64"/>
      <c r="AU7" s="64"/>
      <c r="AV7" s="64"/>
      <c r="AW7" s="64"/>
      <c r="AX7" s="64"/>
      <c r="AY7" s="64"/>
      <c r="AZ7" s="64"/>
      <c r="BA7" s="64"/>
      <c r="BB7" s="72"/>
      <c r="BC7" s="67"/>
      <c r="BD7" s="64"/>
      <c r="BE7" s="64"/>
      <c r="BF7" s="69"/>
      <c r="BG7" s="65"/>
      <c r="BH7" s="65"/>
      <c r="BI7" s="65"/>
      <c r="BJ7" s="65"/>
      <c r="BK7" s="65"/>
      <c r="BL7" s="64"/>
      <c r="BM7" s="72"/>
      <c r="BN7" s="69"/>
      <c r="BO7" s="64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74"/>
      <c r="CB7" s="238"/>
      <c r="CC7" s="238"/>
      <c r="CD7" s="238"/>
      <c r="CE7" s="238"/>
      <c r="CF7" s="238"/>
    </row>
    <row r="8" spans="1:84" s="106" customFormat="1" ht="16.5" customHeight="1">
      <c r="A8" s="147" t="s">
        <v>103</v>
      </c>
      <c r="B8" s="76" t="s">
        <v>108</v>
      </c>
      <c r="C8" s="77">
        <v>49</v>
      </c>
      <c r="D8" s="78">
        <v>5</v>
      </c>
      <c r="E8" s="79" t="s">
        <v>0</v>
      </c>
      <c r="F8" s="78"/>
      <c r="G8" s="78"/>
      <c r="H8" s="78"/>
      <c r="I8" s="78"/>
      <c r="J8" s="78"/>
      <c r="K8" s="78"/>
      <c r="L8" s="78"/>
      <c r="M8" s="78"/>
      <c r="N8" s="80"/>
      <c r="O8" s="81"/>
      <c r="P8" s="78"/>
      <c r="Q8" s="78">
        <v>5</v>
      </c>
      <c r="R8" s="79"/>
      <c r="S8" s="78">
        <v>0.5</v>
      </c>
      <c r="T8" s="78"/>
      <c r="U8" s="78"/>
      <c r="V8" s="78"/>
      <c r="W8" s="78"/>
      <c r="X8" s="78"/>
      <c r="Y8" s="80"/>
      <c r="Z8" s="81" t="s">
        <v>115</v>
      </c>
      <c r="AA8" s="24" t="s">
        <v>217</v>
      </c>
      <c r="AB8" s="78">
        <v>1236</v>
      </c>
      <c r="AC8" s="78"/>
      <c r="AD8" s="78">
        <v>0.7</v>
      </c>
      <c r="AE8" s="78" t="s">
        <v>119</v>
      </c>
      <c r="AF8" s="85" t="s">
        <v>0</v>
      </c>
      <c r="AG8" s="81"/>
      <c r="AH8" s="78"/>
      <c r="AI8" s="78"/>
      <c r="AJ8" s="78"/>
      <c r="AK8" s="78"/>
      <c r="AL8" s="78"/>
      <c r="AM8" s="78"/>
      <c r="AN8" s="80"/>
      <c r="AO8" s="81"/>
      <c r="AP8" s="82"/>
      <c r="AQ8" s="78">
        <v>2</v>
      </c>
      <c r="AR8" s="80"/>
      <c r="AS8" s="81"/>
      <c r="AT8" s="78"/>
      <c r="AU8" s="78"/>
      <c r="AV8" s="78"/>
      <c r="AW8" s="78"/>
      <c r="AX8" s="78"/>
      <c r="AY8" s="78"/>
      <c r="AZ8" s="78"/>
      <c r="BA8" s="78"/>
      <c r="BB8" s="80"/>
      <c r="BC8" s="81"/>
      <c r="BD8" s="78"/>
      <c r="BE8" s="78"/>
      <c r="BF8" s="83"/>
      <c r="BG8" s="79"/>
      <c r="BH8" s="79"/>
      <c r="BI8" s="79"/>
      <c r="BJ8" s="79"/>
      <c r="BK8" s="79"/>
      <c r="BL8" s="78"/>
      <c r="BM8" s="80"/>
      <c r="BN8" s="83"/>
      <c r="BO8" s="78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86"/>
      <c r="CB8" s="237"/>
      <c r="CC8" s="237"/>
      <c r="CD8" s="237"/>
      <c r="CE8" s="237"/>
      <c r="CF8" s="237"/>
    </row>
    <row r="9" spans="1:79" s="87" customFormat="1" ht="16.5" customHeight="1">
      <c r="A9" s="147" t="s">
        <v>104</v>
      </c>
      <c r="B9" s="76" t="s">
        <v>7</v>
      </c>
      <c r="C9" s="77">
        <v>69</v>
      </c>
      <c r="D9" s="78">
        <v>8</v>
      </c>
      <c r="E9" s="79" t="s">
        <v>0</v>
      </c>
      <c r="F9" s="78"/>
      <c r="G9" s="78"/>
      <c r="H9" s="78"/>
      <c r="I9" s="78"/>
      <c r="J9" s="78"/>
      <c r="K9" s="78"/>
      <c r="L9" s="78"/>
      <c r="M9" s="78"/>
      <c r="N9" s="80"/>
      <c r="O9" s="81"/>
      <c r="P9" s="78"/>
      <c r="Q9" s="78">
        <v>8</v>
      </c>
      <c r="R9" s="79"/>
      <c r="S9" s="78">
        <v>0.5</v>
      </c>
      <c r="T9" s="78"/>
      <c r="U9" s="78"/>
      <c r="V9" s="78"/>
      <c r="W9" s="78"/>
      <c r="X9" s="78"/>
      <c r="Y9" s="80"/>
      <c r="Z9" s="81" t="s">
        <v>115</v>
      </c>
      <c r="AA9" s="24" t="s">
        <v>217</v>
      </c>
      <c r="AB9" s="78">
        <v>958</v>
      </c>
      <c r="AC9" s="78"/>
      <c r="AD9" s="78">
        <v>0.7</v>
      </c>
      <c r="AE9" s="78" t="s">
        <v>119</v>
      </c>
      <c r="AF9" s="85" t="s">
        <v>0</v>
      </c>
      <c r="AG9" s="81"/>
      <c r="AH9" s="78"/>
      <c r="AI9" s="78"/>
      <c r="AJ9" s="78"/>
      <c r="AK9" s="78"/>
      <c r="AL9" s="78"/>
      <c r="AM9" s="78"/>
      <c r="AN9" s="80"/>
      <c r="AO9" s="81"/>
      <c r="AP9" s="82"/>
      <c r="AQ9" s="78">
        <v>2</v>
      </c>
      <c r="AR9" s="80"/>
      <c r="AS9" s="81"/>
      <c r="AT9" s="78"/>
      <c r="AU9" s="78"/>
      <c r="AV9" s="78"/>
      <c r="AW9" s="78"/>
      <c r="AX9" s="78"/>
      <c r="AY9" s="78"/>
      <c r="AZ9" s="78"/>
      <c r="BA9" s="78"/>
      <c r="BB9" s="80"/>
      <c r="BC9" s="81"/>
      <c r="BD9" s="78"/>
      <c r="BE9" s="78"/>
      <c r="BF9" s="83"/>
      <c r="BG9" s="79"/>
      <c r="BH9" s="79"/>
      <c r="BI9" s="79"/>
      <c r="BJ9" s="79"/>
      <c r="BK9" s="79"/>
      <c r="BL9" s="78"/>
      <c r="BM9" s="80"/>
      <c r="BN9" s="83"/>
      <c r="BO9" s="78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86"/>
    </row>
    <row r="10" spans="1:79" s="105" customFormat="1" ht="16.5" customHeight="1" thickBot="1">
      <c r="A10" s="239" t="s">
        <v>105</v>
      </c>
      <c r="B10" s="89" t="s">
        <v>109</v>
      </c>
      <c r="C10" s="109">
        <v>129</v>
      </c>
      <c r="D10" s="92">
        <v>16</v>
      </c>
      <c r="E10" s="91" t="s">
        <v>0</v>
      </c>
      <c r="F10" s="92"/>
      <c r="G10" s="92"/>
      <c r="H10" s="92"/>
      <c r="I10" s="92"/>
      <c r="J10" s="92"/>
      <c r="K10" s="92"/>
      <c r="L10" s="92"/>
      <c r="M10" s="92"/>
      <c r="N10" s="110"/>
      <c r="O10" s="94"/>
      <c r="P10" s="92"/>
      <c r="Q10" s="92">
        <v>16</v>
      </c>
      <c r="R10" s="91"/>
      <c r="S10" s="92">
        <v>1</v>
      </c>
      <c r="T10" s="92"/>
      <c r="U10" s="92"/>
      <c r="V10" s="92"/>
      <c r="W10" s="92"/>
      <c r="X10" s="92"/>
      <c r="Y10" s="110"/>
      <c r="Z10" s="94" t="s">
        <v>115</v>
      </c>
      <c r="AA10" s="25" t="s">
        <v>216</v>
      </c>
      <c r="AB10" s="92">
        <v>228</v>
      </c>
      <c r="AC10" s="92"/>
      <c r="AD10" s="92">
        <v>0.7</v>
      </c>
      <c r="AE10" s="92" t="s">
        <v>119</v>
      </c>
      <c r="AF10" s="93" t="s">
        <v>0</v>
      </c>
      <c r="AG10" s="94"/>
      <c r="AH10" s="92"/>
      <c r="AI10" s="92"/>
      <c r="AJ10" s="92"/>
      <c r="AK10" s="92"/>
      <c r="AL10" s="92"/>
      <c r="AM10" s="92"/>
      <c r="AN10" s="110"/>
      <c r="AO10" s="94"/>
      <c r="AP10" s="111"/>
      <c r="AQ10" s="92">
        <v>2</v>
      </c>
      <c r="AR10" s="110"/>
      <c r="AS10" s="94"/>
      <c r="AT10" s="92"/>
      <c r="AU10" s="92"/>
      <c r="AV10" s="92"/>
      <c r="AW10" s="92"/>
      <c r="AX10" s="92"/>
      <c r="AY10" s="92"/>
      <c r="AZ10" s="92"/>
      <c r="BA10" s="92"/>
      <c r="BB10" s="110"/>
      <c r="BC10" s="94"/>
      <c r="BD10" s="92"/>
      <c r="BE10" s="92"/>
      <c r="BF10" s="126"/>
      <c r="BG10" s="91"/>
      <c r="BH10" s="91"/>
      <c r="BI10" s="91"/>
      <c r="BJ10" s="91"/>
      <c r="BK10" s="91"/>
      <c r="BL10" s="92"/>
      <c r="BM10" s="110"/>
      <c r="BN10" s="126"/>
      <c r="BO10" s="92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127"/>
    </row>
    <row r="11" spans="1:79" s="106" customFormat="1" ht="16.5" customHeight="1">
      <c r="A11" s="128" t="s">
        <v>350</v>
      </c>
      <c r="B11" s="129" t="s">
        <v>160</v>
      </c>
      <c r="C11" s="169">
        <v>179</v>
      </c>
      <c r="D11" s="115">
        <v>16</v>
      </c>
      <c r="E11" s="116" t="s">
        <v>0</v>
      </c>
      <c r="F11" s="115"/>
      <c r="G11" s="115"/>
      <c r="H11" s="115"/>
      <c r="I11" s="115"/>
      <c r="J11" s="115"/>
      <c r="K11" s="115"/>
      <c r="L11" s="115"/>
      <c r="M11" s="115"/>
      <c r="N11" s="172"/>
      <c r="O11" s="113"/>
      <c r="P11" s="115"/>
      <c r="Q11" s="115">
        <v>16</v>
      </c>
      <c r="R11" s="116" t="s">
        <v>0</v>
      </c>
      <c r="S11" s="115">
        <v>1</v>
      </c>
      <c r="T11" s="115"/>
      <c r="U11" s="116"/>
      <c r="V11" s="115"/>
      <c r="W11" s="115"/>
      <c r="X11" s="115"/>
      <c r="Y11" s="172"/>
      <c r="Z11" s="113" t="s">
        <v>100</v>
      </c>
      <c r="AA11" s="23" t="s">
        <v>96</v>
      </c>
      <c r="AB11" s="115">
        <v>427</v>
      </c>
      <c r="AC11" s="115">
        <v>165</v>
      </c>
      <c r="AD11" s="115">
        <v>1.8</v>
      </c>
      <c r="AE11" s="115">
        <v>4</v>
      </c>
      <c r="AF11" s="118" t="s">
        <v>0</v>
      </c>
      <c r="AG11" s="113"/>
      <c r="AH11" s="115"/>
      <c r="AI11" s="115"/>
      <c r="AJ11" s="115"/>
      <c r="AK11" s="115"/>
      <c r="AL11" s="115"/>
      <c r="AM11" s="115"/>
      <c r="AN11" s="172"/>
      <c r="AO11" s="113"/>
      <c r="AP11" s="114"/>
      <c r="AQ11" s="115">
        <v>2</v>
      </c>
      <c r="AR11" s="172"/>
      <c r="AS11" s="113"/>
      <c r="AT11" s="115"/>
      <c r="AU11" s="115"/>
      <c r="AV11" s="115"/>
      <c r="AW11" s="115"/>
      <c r="AX11" s="115"/>
      <c r="AY11" s="115"/>
      <c r="AZ11" s="115"/>
      <c r="BA11" s="115"/>
      <c r="BB11" s="172"/>
      <c r="BC11" s="113"/>
      <c r="BD11" s="115"/>
      <c r="BE11" s="115"/>
      <c r="BF11" s="170"/>
      <c r="BG11" s="116"/>
      <c r="BH11" s="116"/>
      <c r="BI11" s="116"/>
      <c r="BJ11" s="116"/>
      <c r="BK11" s="116"/>
      <c r="BL11" s="115"/>
      <c r="BM11" s="172"/>
      <c r="BN11" s="170"/>
      <c r="BO11" s="115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236"/>
    </row>
    <row r="12" spans="1:79" s="87" customFormat="1" ht="16.5" customHeight="1">
      <c r="A12" s="107" t="s">
        <v>351</v>
      </c>
      <c r="B12" s="76" t="s">
        <v>161</v>
      </c>
      <c r="C12" s="77">
        <v>245</v>
      </c>
      <c r="D12" s="78">
        <v>24</v>
      </c>
      <c r="E12" s="79" t="s">
        <v>0</v>
      </c>
      <c r="F12" s="78"/>
      <c r="G12" s="78"/>
      <c r="H12" s="78"/>
      <c r="I12" s="78"/>
      <c r="J12" s="78"/>
      <c r="K12" s="78"/>
      <c r="L12" s="78"/>
      <c r="M12" s="78"/>
      <c r="N12" s="80"/>
      <c r="O12" s="81"/>
      <c r="P12" s="78"/>
      <c r="Q12" s="78">
        <v>24</v>
      </c>
      <c r="R12" s="79" t="s">
        <v>0</v>
      </c>
      <c r="S12" s="78">
        <v>1</v>
      </c>
      <c r="T12" s="78"/>
      <c r="U12" s="240"/>
      <c r="V12" s="78"/>
      <c r="W12" s="78"/>
      <c r="X12" s="78"/>
      <c r="Y12" s="80"/>
      <c r="Z12" s="81" t="s">
        <v>100</v>
      </c>
      <c r="AA12" s="24" t="s">
        <v>97</v>
      </c>
      <c r="AB12" s="78">
        <v>403</v>
      </c>
      <c r="AC12" s="78">
        <v>300</v>
      </c>
      <c r="AD12" s="78">
        <v>3.6</v>
      </c>
      <c r="AE12" s="78">
        <v>4</v>
      </c>
      <c r="AF12" s="85" t="s">
        <v>0</v>
      </c>
      <c r="AG12" s="81"/>
      <c r="AH12" s="78"/>
      <c r="AI12" s="78"/>
      <c r="AJ12" s="78"/>
      <c r="AK12" s="78"/>
      <c r="AL12" s="78"/>
      <c r="AM12" s="78"/>
      <c r="AN12" s="80"/>
      <c r="AO12" s="81"/>
      <c r="AP12" s="82"/>
      <c r="AQ12" s="78">
        <v>2</v>
      </c>
      <c r="AR12" s="80"/>
      <c r="AS12" s="81"/>
      <c r="AT12" s="78"/>
      <c r="AU12" s="78"/>
      <c r="AV12" s="78"/>
      <c r="AW12" s="78"/>
      <c r="AX12" s="78"/>
      <c r="AY12" s="78"/>
      <c r="AZ12" s="78"/>
      <c r="BA12" s="78"/>
      <c r="BB12" s="80"/>
      <c r="BC12" s="81"/>
      <c r="BD12" s="78"/>
      <c r="BE12" s="78"/>
      <c r="BF12" s="83"/>
      <c r="BG12" s="79"/>
      <c r="BH12" s="79"/>
      <c r="BI12" s="79"/>
      <c r="BJ12" s="79"/>
      <c r="BK12" s="79"/>
      <c r="BL12" s="78"/>
      <c r="BM12" s="80"/>
      <c r="BN12" s="83"/>
      <c r="BO12" s="78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86"/>
    </row>
    <row r="13" spans="1:79" s="87" customFormat="1" ht="16.5" customHeight="1">
      <c r="A13" s="107" t="s">
        <v>353</v>
      </c>
      <c r="B13" s="76" t="s">
        <v>352</v>
      </c>
      <c r="C13" s="244">
        <v>425</v>
      </c>
      <c r="D13" s="78">
        <v>24</v>
      </c>
      <c r="E13" s="79" t="s">
        <v>0</v>
      </c>
      <c r="F13" s="78"/>
      <c r="G13" s="78"/>
      <c r="H13" s="78"/>
      <c r="I13" s="78"/>
      <c r="J13" s="78">
        <v>2</v>
      </c>
      <c r="K13" s="78"/>
      <c r="L13" s="78"/>
      <c r="M13" s="78"/>
      <c r="N13" s="80">
        <v>2</v>
      </c>
      <c r="O13" s="81"/>
      <c r="P13" s="78"/>
      <c r="Q13" s="78">
        <v>26</v>
      </c>
      <c r="R13" s="79" t="s">
        <v>0</v>
      </c>
      <c r="S13" s="78">
        <v>1</v>
      </c>
      <c r="T13" s="78"/>
      <c r="U13" s="240"/>
      <c r="V13" s="78"/>
      <c r="W13" s="78"/>
      <c r="X13" s="78"/>
      <c r="Y13" s="80"/>
      <c r="Z13" s="81" t="s">
        <v>102</v>
      </c>
      <c r="AA13" s="24" t="s">
        <v>98</v>
      </c>
      <c r="AB13" s="78">
        <v>213</v>
      </c>
      <c r="AC13" s="78">
        <v>256</v>
      </c>
      <c r="AD13" s="78"/>
      <c r="AE13" s="78"/>
      <c r="AF13" s="85" t="s">
        <v>0</v>
      </c>
      <c r="AG13" s="81"/>
      <c r="AH13" s="78"/>
      <c r="AI13" s="78"/>
      <c r="AJ13" s="78"/>
      <c r="AK13" s="78"/>
      <c r="AL13" s="78"/>
      <c r="AM13" s="78"/>
      <c r="AN13" s="80"/>
      <c r="AO13" s="81"/>
      <c r="AP13" s="82"/>
      <c r="AQ13" s="78">
        <v>2</v>
      </c>
      <c r="AR13" s="80"/>
      <c r="AS13" s="81"/>
      <c r="AT13" s="78"/>
      <c r="AU13" s="78"/>
      <c r="AV13" s="78"/>
      <c r="AW13" s="78"/>
      <c r="AX13" s="78"/>
      <c r="AY13" s="78"/>
      <c r="AZ13" s="78"/>
      <c r="BA13" s="78"/>
      <c r="BB13" s="80"/>
      <c r="BC13" s="81"/>
      <c r="BD13" s="78"/>
      <c r="BE13" s="78"/>
      <c r="BF13" s="83"/>
      <c r="BG13" s="79"/>
      <c r="BH13" s="79"/>
      <c r="BI13" s="79"/>
      <c r="BJ13" s="79"/>
      <c r="BK13" s="79"/>
      <c r="BL13" s="78"/>
      <c r="BM13" s="80"/>
      <c r="BN13" s="83"/>
      <c r="BO13" s="78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86"/>
    </row>
    <row r="14" spans="1:79" s="105" customFormat="1" ht="16.5" customHeight="1" thickBot="1">
      <c r="A14" s="88" t="s">
        <v>354</v>
      </c>
      <c r="B14" s="89" t="s">
        <v>277</v>
      </c>
      <c r="C14" s="246">
        <v>825</v>
      </c>
      <c r="D14" s="92">
        <v>48</v>
      </c>
      <c r="E14" s="91" t="s">
        <v>0</v>
      </c>
      <c r="F14" s="92"/>
      <c r="G14" s="92"/>
      <c r="H14" s="92"/>
      <c r="I14" s="92"/>
      <c r="J14" s="92">
        <v>2</v>
      </c>
      <c r="K14" s="92"/>
      <c r="L14" s="92"/>
      <c r="M14" s="92"/>
      <c r="N14" s="110">
        <v>2</v>
      </c>
      <c r="O14" s="94"/>
      <c r="P14" s="92"/>
      <c r="Q14" s="92">
        <v>50</v>
      </c>
      <c r="R14" s="91" t="s">
        <v>0</v>
      </c>
      <c r="S14" s="92">
        <v>1</v>
      </c>
      <c r="T14" s="92"/>
      <c r="U14" s="91"/>
      <c r="V14" s="92"/>
      <c r="W14" s="92"/>
      <c r="X14" s="92"/>
      <c r="Y14" s="110"/>
      <c r="Z14" s="94" t="s">
        <v>102</v>
      </c>
      <c r="AA14" s="25" t="s">
        <v>98</v>
      </c>
      <c r="AB14" s="92">
        <v>213</v>
      </c>
      <c r="AC14" s="92">
        <v>256</v>
      </c>
      <c r="AD14" s="92"/>
      <c r="AE14" s="92"/>
      <c r="AF14" s="93" t="s">
        <v>0</v>
      </c>
      <c r="AG14" s="94"/>
      <c r="AH14" s="92"/>
      <c r="AI14" s="92"/>
      <c r="AJ14" s="92"/>
      <c r="AK14" s="92"/>
      <c r="AL14" s="92"/>
      <c r="AM14" s="92"/>
      <c r="AN14" s="110"/>
      <c r="AO14" s="94"/>
      <c r="AP14" s="111"/>
      <c r="AQ14" s="92">
        <v>2</v>
      </c>
      <c r="AR14" s="110"/>
      <c r="AS14" s="94"/>
      <c r="AT14" s="92"/>
      <c r="AU14" s="92"/>
      <c r="AV14" s="92"/>
      <c r="AW14" s="92"/>
      <c r="AX14" s="92"/>
      <c r="AY14" s="92"/>
      <c r="AZ14" s="92"/>
      <c r="BA14" s="92"/>
      <c r="BB14" s="110"/>
      <c r="BC14" s="94"/>
      <c r="BD14" s="92"/>
      <c r="BE14" s="92"/>
      <c r="BF14" s="126"/>
      <c r="BG14" s="91"/>
      <c r="BH14" s="91"/>
      <c r="BI14" s="91"/>
      <c r="BJ14" s="91"/>
      <c r="BK14" s="91"/>
      <c r="BL14" s="92"/>
      <c r="BM14" s="110"/>
      <c r="BN14" s="126"/>
      <c r="BO14" s="92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127"/>
    </row>
    <row r="15" spans="1:79" s="106" customFormat="1" ht="16.5" customHeight="1">
      <c r="A15" s="128" t="s">
        <v>359</v>
      </c>
      <c r="B15" s="129" t="s">
        <v>360</v>
      </c>
      <c r="C15" s="169">
        <v>545</v>
      </c>
      <c r="D15" s="115"/>
      <c r="E15" s="116" t="s">
        <v>0</v>
      </c>
      <c r="F15" s="115"/>
      <c r="G15" s="115"/>
      <c r="H15" s="115"/>
      <c r="I15" s="115"/>
      <c r="J15" s="115">
        <v>8</v>
      </c>
      <c r="K15" s="115"/>
      <c r="L15" s="115"/>
      <c r="M15" s="115"/>
      <c r="N15" s="172"/>
      <c r="O15" s="113"/>
      <c r="P15" s="115"/>
      <c r="Q15" s="115">
        <v>8</v>
      </c>
      <c r="R15" s="116" t="s">
        <v>0</v>
      </c>
      <c r="S15" s="115">
        <v>1</v>
      </c>
      <c r="T15" s="115"/>
      <c r="U15" s="116"/>
      <c r="V15" s="115"/>
      <c r="W15" s="115"/>
      <c r="X15" s="115"/>
      <c r="Y15" s="172"/>
      <c r="Z15" s="81" t="s">
        <v>102</v>
      </c>
      <c r="AA15" s="24" t="s">
        <v>98</v>
      </c>
      <c r="AB15" s="78">
        <v>213</v>
      </c>
      <c r="AC15" s="78">
        <v>256</v>
      </c>
      <c r="AD15" s="78">
        <v>8</v>
      </c>
      <c r="AE15" s="78">
        <v>12</v>
      </c>
      <c r="AF15" s="85" t="s">
        <v>0</v>
      </c>
      <c r="AG15" s="81"/>
      <c r="AH15" s="78"/>
      <c r="AI15" s="78"/>
      <c r="AJ15" s="78"/>
      <c r="AK15" s="78"/>
      <c r="AL15" s="78"/>
      <c r="AM15" s="78"/>
      <c r="AN15" s="80"/>
      <c r="AO15" s="81"/>
      <c r="AP15" s="82"/>
      <c r="AQ15" s="78">
        <v>2</v>
      </c>
      <c r="AR15" s="80"/>
      <c r="AS15" s="81"/>
      <c r="AT15" s="78"/>
      <c r="AU15" s="78"/>
      <c r="AV15" s="78"/>
      <c r="AW15" s="78"/>
      <c r="AX15" s="78"/>
      <c r="AY15" s="78"/>
      <c r="AZ15" s="78"/>
      <c r="BA15" s="78"/>
      <c r="BB15" s="80"/>
      <c r="BC15" s="81"/>
      <c r="BD15" s="78"/>
      <c r="BE15" s="78"/>
      <c r="BF15" s="83"/>
      <c r="BG15" s="79"/>
      <c r="BH15" s="79"/>
      <c r="BI15" s="79"/>
      <c r="BJ15" s="79"/>
      <c r="BK15" s="79"/>
      <c r="BL15" s="78"/>
      <c r="BM15" s="80"/>
      <c r="BN15" s="83"/>
      <c r="BO15" s="78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86"/>
    </row>
    <row r="16" spans="1:79" s="87" customFormat="1" ht="16.5" customHeight="1">
      <c r="A16" s="107" t="s">
        <v>355</v>
      </c>
      <c r="B16" s="76" t="s">
        <v>356</v>
      </c>
      <c r="C16" s="244">
        <v>795</v>
      </c>
      <c r="D16" s="78"/>
      <c r="E16" s="79" t="s">
        <v>0</v>
      </c>
      <c r="F16" s="78"/>
      <c r="G16" s="78"/>
      <c r="H16" s="78"/>
      <c r="I16" s="78"/>
      <c r="J16" s="78">
        <v>16</v>
      </c>
      <c r="K16" s="78"/>
      <c r="L16" s="78"/>
      <c r="M16" s="78"/>
      <c r="N16" s="80"/>
      <c r="O16" s="81"/>
      <c r="P16" s="78"/>
      <c r="Q16" s="78">
        <v>16</v>
      </c>
      <c r="R16" s="79" t="s">
        <v>0</v>
      </c>
      <c r="S16" s="78">
        <v>1</v>
      </c>
      <c r="T16" s="78"/>
      <c r="U16" s="79"/>
      <c r="V16" s="78"/>
      <c r="W16" s="78"/>
      <c r="X16" s="78"/>
      <c r="Y16" s="80"/>
      <c r="Z16" s="81" t="s">
        <v>102</v>
      </c>
      <c r="AA16" s="24"/>
      <c r="AB16" s="78"/>
      <c r="AC16" s="78">
        <v>156</v>
      </c>
      <c r="AD16" s="78">
        <v>23.7</v>
      </c>
      <c r="AE16" s="78">
        <v>32</v>
      </c>
      <c r="AF16" s="85" t="s">
        <v>0</v>
      </c>
      <c r="AG16" s="81"/>
      <c r="AH16" s="78"/>
      <c r="AI16" s="78"/>
      <c r="AJ16" s="78"/>
      <c r="AK16" s="78"/>
      <c r="AL16" s="78"/>
      <c r="AM16" s="78"/>
      <c r="AN16" s="241"/>
      <c r="AO16" s="83" t="s">
        <v>0</v>
      </c>
      <c r="AP16" s="125"/>
      <c r="AQ16" s="78">
        <v>2</v>
      </c>
      <c r="AR16" s="80"/>
      <c r="AS16" s="81"/>
      <c r="AT16" s="78"/>
      <c r="AU16" s="78"/>
      <c r="AV16" s="78"/>
      <c r="AW16" s="78"/>
      <c r="AX16" s="78"/>
      <c r="AY16" s="78"/>
      <c r="AZ16" s="78"/>
      <c r="BA16" s="78"/>
      <c r="BB16" s="80"/>
      <c r="BC16" s="81"/>
      <c r="BD16" s="78"/>
      <c r="BE16" s="78"/>
      <c r="BF16" s="83"/>
      <c r="BG16" s="79"/>
      <c r="BH16" s="79"/>
      <c r="BI16" s="79"/>
      <c r="BJ16" s="79"/>
      <c r="BK16" s="79"/>
      <c r="BL16" s="78"/>
      <c r="BM16" s="80"/>
      <c r="BN16" s="83"/>
      <c r="BO16" s="78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86"/>
    </row>
    <row r="17" spans="1:79" s="87" customFormat="1" ht="16.5" customHeight="1">
      <c r="A17" s="107" t="s">
        <v>348</v>
      </c>
      <c r="B17" s="76" t="s">
        <v>357</v>
      </c>
      <c r="C17" s="244">
        <v>895</v>
      </c>
      <c r="D17" s="78"/>
      <c r="E17" s="79" t="s">
        <v>0</v>
      </c>
      <c r="F17" s="78"/>
      <c r="G17" s="78"/>
      <c r="H17" s="78"/>
      <c r="I17" s="78"/>
      <c r="J17" s="78">
        <v>16</v>
      </c>
      <c r="K17" s="78"/>
      <c r="L17" s="78"/>
      <c r="M17" s="78"/>
      <c r="N17" s="80">
        <v>4</v>
      </c>
      <c r="O17" s="81"/>
      <c r="P17" s="78"/>
      <c r="Q17" s="78">
        <v>16</v>
      </c>
      <c r="R17" s="79" t="s">
        <v>0</v>
      </c>
      <c r="S17" s="78">
        <v>1</v>
      </c>
      <c r="T17" s="78"/>
      <c r="U17" s="79"/>
      <c r="V17" s="78"/>
      <c r="W17" s="78"/>
      <c r="X17" s="78"/>
      <c r="Y17" s="80"/>
      <c r="Z17" s="81" t="s">
        <v>102</v>
      </c>
      <c r="AA17" s="24"/>
      <c r="AB17" s="78"/>
      <c r="AC17" s="78">
        <v>156</v>
      </c>
      <c r="AD17" s="78">
        <v>23.7</v>
      </c>
      <c r="AE17" s="78">
        <v>32</v>
      </c>
      <c r="AF17" s="85" t="s">
        <v>0</v>
      </c>
      <c r="AG17" s="81"/>
      <c r="AH17" s="78"/>
      <c r="AI17" s="78"/>
      <c r="AJ17" s="78"/>
      <c r="AK17" s="78"/>
      <c r="AL17" s="78"/>
      <c r="AM17" s="78"/>
      <c r="AN17" s="241" t="s">
        <v>347</v>
      </c>
      <c r="AO17" s="83" t="s">
        <v>0</v>
      </c>
      <c r="AP17" s="125"/>
      <c r="AQ17" s="78">
        <v>2</v>
      </c>
      <c r="AR17" s="80">
        <v>256</v>
      </c>
      <c r="AS17" s="81"/>
      <c r="AT17" s="78"/>
      <c r="AU17" s="78"/>
      <c r="AV17" s="78"/>
      <c r="AW17" s="78"/>
      <c r="AX17" s="78"/>
      <c r="AY17" s="78"/>
      <c r="AZ17" s="78"/>
      <c r="BA17" s="78"/>
      <c r="BB17" s="80"/>
      <c r="BC17" s="81"/>
      <c r="BD17" s="78"/>
      <c r="BE17" s="78"/>
      <c r="BF17" s="83"/>
      <c r="BG17" s="79"/>
      <c r="BH17" s="79"/>
      <c r="BI17" s="79"/>
      <c r="BJ17" s="79"/>
      <c r="BK17" s="79"/>
      <c r="BL17" s="78"/>
      <c r="BM17" s="80"/>
      <c r="BN17" s="83"/>
      <c r="BO17" s="78"/>
      <c r="BP17" s="79"/>
      <c r="BQ17" s="79" t="s">
        <v>0</v>
      </c>
      <c r="BR17" s="79"/>
      <c r="BS17" s="79" t="s">
        <v>0</v>
      </c>
      <c r="BT17" s="79"/>
      <c r="BU17" s="79"/>
      <c r="BV17" s="79"/>
      <c r="BW17" s="79" t="s">
        <v>0</v>
      </c>
      <c r="BX17" s="79"/>
      <c r="BY17" s="79" t="s">
        <v>0</v>
      </c>
      <c r="BZ17" s="79"/>
      <c r="CA17" s="86"/>
    </row>
    <row r="18" spans="1:80" s="139" customFormat="1" ht="16.5" customHeight="1" thickBot="1">
      <c r="A18" s="88" t="s">
        <v>349</v>
      </c>
      <c r="B18" s="89" t="s">
        <v>358</v>
      </c>
      <c r="C18" s="246">
        <v>1195</v>
      </c>
      <c r="E18" s="79" t="s">
        <v>0</v>
      </c>
      <c r="J18" s="139">
        <v>24</v>
      </c>
      <c r="N18" s="110"/>
      <c r="O18" s="142"/>
      <c r="Q18" s="139">
        <v>24</v>
      </c>
      <c r="R18" s="79" t="s">
        <v>0</v>
      </c>
      <c r="S18" s="139">
        <v>1</v>
      </c>
      <c r="U18" s="138"/>
      <c r="Y18" s="110"/>
      <c r="Z18" s="94" t="s">
        <v>102</v>
      </c>
      <c r="AA18" s="25"/>
      <c r="AB18" s="92"/>
      <c r="AC18" s="92">
        <v>129</v>
      </c>
      <c r="AD18" s="92"/>
      <c r="AE18" s="92"/>
      <c r="AF18" s="93" t="s">
        <v>0</v>
      </c>
      <c r="AG18" s="142"/>
      <c r="AN18" s="242"/>
      <c r="AO18" s="126" t="s">
        <v>0</v>
      </c>
      <c r="AP18" s="243"/>
      <c r="AQ18" s="142">
        <v>2</v>
      </c>
      <c r="AR18" s="110"/>
      <c r="AS18" s="142"/>
      <c r="BB18" s="110"/>
      <c r="BC18" s="94"/>
      <c r="BD18" s="92"/>
      <c r="BE18" s="92"/>
      <c r="BF18" s="126"/>
      <c r="BG18" s="138"/>
      <c r="BH18" s="138"/>
      <c r="BI18" s="138"/>
      <c r="BJ18" s="138"/>
      <c r="BK18" s="138"/>
      <c r="BM18" s="110"/>
      <c r="BN18" s="243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27"/>
      <c r="CB18" s="142"/>
    </row>
    <row r="19" spans="1:79" s="75" customFormat="1" ht="16.5" customHeight="1">
      <c r="A19" s="146" t="s">
        <v>415</v>
      </c>
      <c r="B19" s="129" t="s">
        <v>326</v>
      </c>
      <c r="C19" s="169">
        <v>79</v>
      </c>
      <c r="D19" s="115">
        <v>5</v>
      </c>
      <c r="E19" s="116"/>
      <c r="F19" s="115"/>
      <c r="G19" s="115"/>
      <c r="H19" s="115"/>
      <c r="I19" s="115"/>
      <c r="J19" s="115"/>
      <c r="K19" s="115"/>
      <c r="L19" s="115"/>
      <c r="M19" s="115"/>
      <c r="N19" s="172"/>
      <c r="O19" s="113">
        <v>2</v>
      </c>
      <c r="P19" s="115"/>
      <c r="Q19" s="115">
        <v>5</v>
      </c>
      <c r="R19" s="116"/>
      <c r="S19" s="115" t="s">
        <v>203</v>
      </c>
      <c r="T19" s="115"/>
      <c r="U19" s="115"/>
      <c r="V19" s="115"/>
      <c r="W19" s="115"/>
      <c r="X19" s="115"/>
      <c r="Y19" s="172"/>
      <c r="Z19" s="68">
        <v>512</v>
      </c>
      <c r="AA19" s="26" t="s">
        <v>204</v>
      </c>
      <c r="AB19" s="87"/>
      <c r="AC19" s="64"/>
      <c r="AD19" s="64">
        <v>0.7</v>
      </c>
      <c r="AE19" s="64" t="s">
        <v>119</v>
      </c>
      <c r="AF19" s="85" t="s">
        <v>0</v>
      </c>
      <c r="AG19" s="113"/>
      <c r="AH19" s="115"/>
      <c r="AI19" s="116"/>
      <c r="AJ19" s="115"/>
      <c r="AK19" s="115"/>
      <c r="AL19" s="115"/>
      <c r="AM19" s="115"/>
      <c r="AN19" s="115"/>
      <c r="AO19" s="170" t="s">
        <v>0</v>
      </c>
      <c r="AP19" s="173"/>
      <c r="AQ19" s="115"/>
      <c r="AR19" s="116"/>
      <c r="AS19" s="113"/>
      <c r="AT19" s="115"/>
      <c r="AU19" s="115"/>
      <c r="AV19" s="115"/>
      <c r="AW19" s="115"/>
      <c r="AX19" s="115"/>
      <c r="AY19" s="115"/>
      <c r="AZ19" s="115"/>
      <c r="BA19" s="115"/>
      <c r="BB19" s="172"/>
      <c r="BC19" s="113"/>
      <c r="BD19" s="115"/>
      <c r="BE19" s="115"/>
      <c r="BF19" s="170"/>
      <c r="BG19" s="116"/>
      <c r="BH19" s="116"/>
      <c r="BI19" s="116"/>
      <c r="BJ19" s="116"/>
      <c r="BK19" s="116"/>
      <c r="BL19" s="115"/>
      <c r="BM19" s="172"/>
      <c r="BN19" s="170"/>
      <c r="BO19" s="115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236"/>
    </row>
    <row r="20" spans="1:79" s="75" customFormat="1" ht="16.5" customHeight="1">
      <c r="A20" s="147" t="s">
        <v>416</v>
      </c>
      <c r="B20" s="76" t="s">
        <v>327</v>
      </c>
      <c r="C20" s="77">
        <v>140</v>
      </c>
      <c r="D20" s="78">
        <v>5</v>
      </c>
      <c r="E20" s="79"/>
      <c r="F20" s="78"/>
      <c r="G20" s="78"/>
      <c r="H20" s="78"/>
      <c r="I20" s="78"/>
      <c r="J20" s="78"/>
      <c r="K20" s="78"/>
      <c r="L20" s="78"/>
      <c r="M20" s="78"/>
      <c r="N20" s="80"/>
      <c r="O20" s="81">
        <v>2</v>
      </c>
      <c r="P20" s="78"/>
      <c r="Q20" s="78">
        <v>5</v>
      </c>
      <c r="R20" s="79"/>
      <c r="S20" s="78" t="s">
        <v>203</v>
      </c>
      <c r="T20" s="78"/>
      <c r="U20" s="78"/>
      <c r="V20" s="78"/>
      <c r="W20" s="78"/>
      <c r="X20" s="78"/>
      <c r="Y20" s="80"/>
      <c r="Z20" s="81">
        <v>512</v>
      </c>
      <c r="AA20" s="24" t="s">
        <v>204</v>
      </c>
      <c r="AB20" s="87"/>
      <c r="AC20" s="78"/>
      <c r="AD20" s="78">
        <v>0.7</v>
      </c>
      <c r="AE20" s="78" t="s">
        <v>119</v>
      </c>
      <c r="AF20" s="85" t="s">
        <v>0</v>
      </c>
      <c r="AG20" s="81"/>
      <c r="AH20" s="78"/>
      <c r="AI20" s="79"/>
      <c r="AJ20" s="78"/>
      <c r="AK20" s="78"/>
      <c r="AL20" s="78"/>
      <c r="AM20" s="78"/>
      <c r="AN20" s="78"/>
      <c r="AO20" s="83" t="s">
        <v>0</v>
      </c>
      <c r="AP20" s="125"/>
      <c r="AQ20" s="78"/>
      <c r="AR20" s="79"/>
      <c r="AS20" s="81"/>
      <c r="AT20" s="78"/>
      <c r="AU20" s="78"/>
      <c r="AV20" s="78"/>
      <c r="AW20" s="78"/>
      <c r="AX20" s="78"/>
      <c r="AY20" s="78"/>
      <c r="AZ20" s="78"/>
      <c r="BA20" s="78"/>
      <c r="BB20" s="80"/>
      <c r="BC20" s="81"/>
      <c r="BD20" s="78"/>
      <c r="BE20" s="78"/>
      <c r="BF20" s="83"/>
      <c r="BG20" s="79"/>
      <c r="BH20" s="79"/>
      <c r="BI20" s="79"/>
      <c r="BJ20" s="79"/>
      <c r="BK20" s="79"/>
      <c r="BL20" s="78"/>
      <c r="BM20" s="80"/>
      <c r="BN20" s="83"/>
      <c r="BO20" s="78"/>
      <c r="BP20" s="79"/>
      <c r="BQ20" s="79"/>
      <c r="BR20" s="79"/>
      <c r="BS20" s="79"/>
      <c r="BT20" s="79"/>
      <c r="BU20" s="79"/>
      <c r="BV20" s="79"/>
      <c r="BW20" s="245"/>
      <c r="BX20" s="79"/>
      <c r="BY20" s="79"/>
      <c r="BZ20" s="79"/>
      <c r="CA20" s="86"/>
    </row>
    <row r="21" spans="1:79" s="75" customFormat="1" ht="16.5" customHeight="1">
      <c r="A21" s="147" t="s">
        <v>417</v>
      </c>
      <c r="B21" s="76" t="s">
        <v>310</v>
      </c>
      <c r="C21" s="77">
        <v>159</v>
      </c>
      <c r="D21" s="78">
        <v>5</v>
      </c>
      <c r="E21" s="79" t="s">
        <v>0</v>
      </c>
      <c r="F21" s="78"/>
      <c r="G21" s="78"/>
      <c r="H21" s="78"/>
      <c r="I21" s="78"/>
      <c r="J21" s="78"/>
      <c r="K21" s="78"/>
      <c r="L21" s="78"/>
      <c r="M21" s="78"/>
      <c r="N21" s="80"/>
      <c r="O21" s="81">
        <v>2</v>
      </c>
      <c r="P21" s="78"/>
      <c r="Q21" s="78">
        <v>5</v>
      </c>
      <c r="R21" s="79"/>
      <c r="S21" s="78" t="s">
        <v>203</v>
      </c>
      <c r="T21" s="78"/>
      <c r="U21" s="78"/>
      <c r="V21" s="78"/>
      <c r="W21" s="78"/>
      <c r="X21" s="78"/>
      <c r="Y21" s="80"/>
      <c r="Z21" s="81">
        <v>512</v>
      </c>
      <c r="AA21" s="24" t="s">
        <v>204</v>
      </c>
      <c r="AB21" s="87"/>
      <c r="AC21" s="78"/>
      <c r="AD21" s="78">
        <v>0.7</v>
      </c>
      <c r="AE21" s="78" t="s">
        <v>119</v>
      </c>
      <c r="AF21" s="85" t="s">
        <v>0</v>
      </c>
      <c r="AG21" s="81"/>
      <c r="AH21" s="78"/>
      <c r="AI21" s="79"/>
      <c r="AJ21" s="78"/>
      <c r="AK21" s="78"/>
      <c r="AL21" s="78"/>
      <c r="AM21" s="78"/>
      <c r="AN21" s="78"/>
      <c r="AO21" s="83" t="s">
        <v>0</v>
      </c>
      <c r="AP21" s="125"/>
      <c r="AQ21" s="78">
        <v>4</v>
      </c>
      <c r="AR21" s="79"/>
      <c r="AS21" s="81"/>
      <c r="AT21" s="78"/>
      <c r="AU21" s="78"/>
      <c r="AV21" s="78"/>
      <c r="AW21" s="78"/>
      <c r="AX21" s="78"/>
      <c r="AY21" s="78"/>
      <c r="AZ21" s="78"/>
      <c r="BA21" s="78"/>
      <c r="BB21" s="80"/>
      <c r="BC21" s="81"/>
      <c r="BD21" s="78"/>
      <c r="BE21" s="78"/>
      <c r="BF21" s="83"/>
      <c r="BG21" s="79"/>
      <c r="BH21" s="79"/>
      <c r="BI21" s="79"/>
      <c r="BJ21" s="79"/>
      <c r="BK21" s="79"/>
      <c r="BL21" s="78"/>
      <c r="BM21" s="80"/>
      <c r="BN21" s="83" t="s">
        <v>0</v>
      </c>
      <c r="BO21" s="78"/>
      <c r="BP21" s="79"/>
      <c r="BQ21" s="79"/>
      <c r="BR21" s="79"/>
      <c r="BS21" s="79"/>
      <c r="BT21" s="79"/>
      <c r="BU21" s="79"/>
      <c r="BV21" s="79"/>
      <c r="BW21" s="245" t="s">
        <v>205</v>
      </c>
      <c r="BX21" s="79"/>
      <c r="BY21" s="79"/>
      <c r="BZ21" s="79"/>
      <c r="CA21" s="86" t="s">
        <v>0</v>
      </c>
    </row>
    <row r="22" spans="1:79" s="75" customFormat="1" ht="16.5" customHeight="1">
      <c r="A22" s="147" t="s">
        <v>418</v>
      </c>
      <c r="B22" s="76" t="s">
        <v>311</v>
      </c>
      <c r="C22" s="244">
        <v>219</v>
      </c>
      <c r="D22" s="78">
        <v>5</v>
      </c>
      <c r="E22" s="79" t="s">
        <v>0</v>
      </c>
      <c r="F22" s="78"/>
      <c r="G22" s="78"/>
      <c r="H22" s="78"/>
      <c r="I22" s="78"/>
      <c r="J22" s="78"/>
      <c r="K22" s="78"/>
      <c r="L22" s="78"/>
      <c r="M22" s="78"/>
      <c r="N22" s="80"/>
      <c r="O22" s="81">
        <v>2</v>
      </c>
      <c r="P22" s="78"/>
      <c r="Q22" s="78">
        <v>5</v>
      </c>
      <c r="R22" s="79"/>
      <c r="S22" s="78" t="s">
        <v>203</v>
      </c>
      <c r="T22" s="78"/>
      <c r="U22" s="78"/>
      <c r="V22" s="78"/>
      <c r="W22" s="78"/>
      <c r="X22" s="78"/>
      <c r="Y22" s="80"/>
      <c r="Z22" s="81">
        <v>512</v>
      </c>
      <c r="AA22" s="24" t="s">
        <v>204</v>
      </c>
      <c r="AB22" s="87"/>
      <c r="AC22" s="78"/>
      <c r="AD22" s="78">
        <v>0.7</v>
      </c>
      <c r="AE22" s="78" t="s">
        <v>119</v>
      </c>
      <c r="AF22" s="85" t="s">
        <v>0</v>
      </c>
      <c r="AG22" s="81"/>
      <c r="AH22" s="78"/>
      <c r="AI22" s="79"/>
      <c r="AJ22" s="78"/>
      <c r="AK22" s="78"/>
      <c r="AL22" s="78"/>
      <c r="AM22" s="78"/>
      <c r="AN22" s="78"/>
      <c r="AO22" s="83" t="s">
        <v>0</v>
      </c>
      <c r="AP22" s="125"/>
      <c r="AQ22" s="78">
        <v>4</v>
      </c>
      <c r="AR22" s="80">
        <v>64</v>
      </c>
      <c r="AS22" s="81"/>
      <c r="AT22" s="78"/>
      <c r="AU22" s="78"/>
      <c r="AV22" s="78"/>
      <c r="AW22" s="78"/>
      <c r="AX22" s="78"/>
      <c r="AY22" s="78"/>
      <c r="AZ22" s="78"/>
      <c r="BA22" s="78"/>
      <c r="BB22" s="80"/>
      <c r="BC22" s="81"/>
      <c r="BD22" s="78"/>
      <c r="BE22" s="78"/>
      <c r="BF22" s="83"/>
      <c r="BG22" s="79"/>
      <c r="BH22" s="79"/>
      <c r="BI22" s="79"/>
      <c r="BJ22" s="79"/>
      <c r="BK22" s="79"/>
      <c r="BL22" s="78"/>
      <c r="BM22" s="80"/>
      <c r="BN22" s="83" t="s">
        <v>0</v>
      </c>
      <c r="BO22" s="78"/>
      <c r="BP22" s="79"/>
      <c r="BQ22" s="79"/>
      <c r="BR22" s="79"/>
      <c r="BS22" s="79"/>
      <c r="BT22" s="79"/>
      <c r="BU22" s="79"/>
      <c r="BV22" s="79"/>
      <c r="BW22" s="245" t="s">
        <v>205</v>
      </c>
      <c r="BX22" s="79" t="s">
        <v>0</v>
      </c>
      <c r="BY22" s="79"/>
      <c r="BZ22" s="79"/>
      <c r="CA22" s="86" t="s">
        <v>0</v>
      </c>
    </row>
    <row r="23" spans="1:79" s="75" customFormat="1" ht="16.5" customHeight="1">
      <c r="A23" s="107" t="s">
        <v>324</v>
      </c>
      <c r="B23" s="76" t="s">
        <v>323</v>
      </c>
      <c r="C23" s="77">
        <v>239</v>
      </c>
      <c r="D23" s="78">
        <v>5</v>
      </c>
      <c r="E23" s="79" t="s">
        <v>0</v>
      </c>
      <c r="F23" s="78"/>
      <c r="G23" s="78"/>
      <c r="H23" s="78"/>
      <c r="I23" s="78"/>
      <c r="J23" s="78"/>
      <c r="K23" s="78"/>
      <c r="L23" s="78"/>
      <c r="M23" s="78"/>
      <c r="N23" s="80"/>
      <c r="O23" s="81">
        <v>2</v>
      </c>
      <c r="P23" s="78"/>
      <c r="Q23" s="78">
        <v>5</v>
      </c>
      <c r="R23" s="79"/>
      <c r="S23" s="78" t="s">
        <v>203</v>
      </c>
      <c r="T23" s="78"/>
      <c r="U23" s="78"/>
      <c r="V23" s="78"/>
      <c r="W23" s="78"/>
      <c r="X23" s="78"/>
      <c r="Y23" s="80"/>
      <c r="Z23" s="81">
        <v>512</v>
      </c>
      <c r="AA23" s="24" t="s">
        <v>204</v>
      </c>
      <c r="AB23" s="87"/>
      <c r="AC23" s="78"/>
      <c r="AD23" s="78">
        <v>0.7</v>
      </c>
      <c r="AE23" s="78" t="s">
        <v>119</v>
      </c>
      <c r="AF23" s="85" t="s">
        <v>0</v>
      </c>
      <c r="AG23" s="81"/>
      <c r="AH23" s="78"/>
      <c r="AI23" s="79"/>
      <c r="AJ23" s="78"/>
      <c r="AK23" s="78"/>
      <c r="AL23" s="78"/>
      <c r="AM23" s="78"/>
      <c r="AN23" s="78"/>
      <c r="AO23" s="83" t="s">
        <v>0</v>
      </c>
      <c r="AP23" s="125"/>
      <c r="AQ23" s="78">
        <v>4</v>
      </c>
      <c r="AR23" s="80">
        <v>64</v>
      </c>
      <c r="AS23" s="81"/>
      <c r="AT23" s="78"/>
      <c r="AU23" s="78"/>
      <c r="AV23" s="78"/>
      <c r="AW23" s="78"/>
      <c r="AX23" s="78"/>
      <c r="AY23" s="78"/>
      <c r="AZ23" s="78"/>
      <c r="BA23" s="78"/>
      <c r="BB23" s="80"/>
      <c r="BC23" s="81"/>
      <c r="BD23" s="78"/>
      <c r="BE23" s="78"/>
      <c r="BF23" s="83"/>
      <c r="BG23" s="79"/>
      <c r="BH23" s="79"/>
      <c r="BI23" s="79"/>
      <c r="BJ23" s="79"/>
      <c r="BK23" s="79"/>
      <c r="BL23" s="78"/>
      <c r="BM23" s="80"/>
      <c r="BN23" s="83" t="s">
        <v>0</v>
      </c>
      <c r="BO23" s="78"/>
      <c r="BP23" s="79"/>
      <c r="BQ23" s="79"/>
      <c r="BR23" s="79"/>
      <c r="BS23" s="79"/>
      <c r="BT23" s="79"/>
      <c r="BU23" s="79"/>
      <c r="BV23" s="79" t="s">
        <v>0</v>
      </c>
      <c r="BW23" s="245" t="s">
        <v>205</v>
      </c>
      <c r="BX23" s="79" t="s">
        <v>0</v>
      </c>
      <c r="BY23" s="79"/>
      <c r="BZ23" s="79"/>
      <c r="CA23" s="86" t="s">
        <v>0</v>
      </c>
    </row>
    <row r="24" spans="1:79" s="75" customFormat="1" ht="16.5" customHeight="1">
      <c r="A24" s="107" t="s">
        <v>419</v>
      </c>
      <c r="B24" s="76" t="s">
        <v>323</v>
      </c>
      <c r="C24" s="77">
        <v>379</v>
      </c>
      <c r="D24" s="78">
        <v>4</v>
      </c>
      <c r="E24" s="79" t="s">
        <v>0</v>
      </c>
      <c r="F24" s="78">
        <v>1</v>
      </c>
      <c r="G24" s="78"/>
      <c r="H24" s="78"/>
      <c r="I24" s="78"/>
      <c r="J24" s="78"/>
      <c r="K24" s="78"/>
      <c r="L24" s="78"/>
      <c r="M24" s="78"/>
      <c r="N24" s="80"/>
      <c r="O24" s="81">
        <v>1</v>
      </c>
      <c r="P24" s="78"/>
      <c r="Q24" s="78">
        <v>5</v>
      </c>
      <c r="R24" s="79"/>
      <c r="S24" s="78" t="s">
        <v>203</v>
      </c>
      <c r="T24" s="78"/>
      <c r="U24" s="78"/>
      <c r="V24" s="78"/>
      <c r="W24" s="78"/>
      <c r="X24" s="78"/>
      <c r="Y24" s="80"/>
      <c r="Z24" s="81">
        <v>512</v>
      </c>
      <c r="AA24" s="24" t="s">
        <v>204</v>
      </c>
      <c r="AB24" s="87"/>
      <c r="AC24" s="78"/>
      <c r="AD24" s="78">
        <v>0.7</v>
      </c>
      <c r="AE24" s="78" t="s">
        <v>119</v>
      </c>
      <c r="AF24" s="85" t="s">
        <v>0</v>
      </c>
      <c r="AG24" s="81"/>
      <c r="AH24" s="78"/>
      <c r="AI24" s="79"/>
      <c r="AJ24" s="78"/>
      <c r="AK24" s="78"/>
      <c r="AL24" s="78"/>
      <c r="AM24" s="78"/>
      <c r="AN24" s="78"/>
      <c r="AO24" s="83" t="s">
        <v>0</v>
      </c>
      <c r="AP24" s="125"/>
      <c r="AQ24" s="78">
        <v>4</v>
      </c>
      <c r="AR24" s="80">
        <v>64</v>
      </c>
      <c r="AS24" s="81"/>
      <c r="AT24" s="78"/>
      <c r="AU24" s="78"/>
      <c r="AV24" s="78"/>
      <c r="AW24" s="78"/>
      <c r="AX24" s="78"/>
      <c r="AY24" s="78"/>
      <c r="AZ24" s="78"/>
      <c r="BA24" s="78"/>
      <c r="BB24" s="80"/>
      <c r="BC24" s="81"/>
      <c r="BD24" s="78"/>
      <c r="BE24" s="78"/>
      <c r="BF24" s="83"/>
      <c r="BG24" s="79"/>
      <c r="BH24" s="79"/>
      <c r="BI24" s="79"/>
      <c r="BJ24" s="79"/>
      <c r="BK24" s="79"/>
      <c r="BL24" s="78"/>
      <c r="BM24" s="80"/>
      <c r="BN24" s="83" t="s">
        <v>0</v>
      </c>
      <c r="BO24" s="78"/>
      <c r="BP24" s="79"/>
      <c r="BQ24" s="79"/>
      <c r="BR24" s="79"/>
      <c r="BS24" s="79"/>
      <c r="BT24" s="79"/>
      <c r="BU24" s="79"/>
      <c r="BV24" s="79" t="s">
        <v>0</v>
      </c>
      <c r="BW24" s="245" t="s">
        <v>205</v>
      </c>
      <c r="BX24" s="79" t="s">
        <v>0</v>
      </c>
      <c r="BY24" s="79"/>
      <c r="BZ24" s="79"/>
      <c r="CA24" s="86" t="s">
        <v>0</v>
      </c>
    </row>
    <row r="25" spans="1:79" s="105" customFormat="1" ht="16.5" customHeight="1" thickBot="1">
      <c r="A25" s="88" t="s">
        <v>420</v>
      </c>
      <c r="B25" s="89" t="s">
        <v>323</v>
      </c>
      <c r="C25" s="109">
        <v>379</v>
      </c>
      <c r="D25" s="92">
        <v>4</v>
      </c>
      <c r="E25" s="91" t="s">
        <v>0</v>
      </c>
      <c r="F25" s="92">
        <v>1</v>
      </c>
      <c r="G25" s="92"/>
      <c r="H25" s="92"/>
      <c r="I25" s="92"/>
      <c r="J25" s="92"/>
      <c r="K25" s="92"/>
      <c r="L25" s="92"/>
      <c r="M25" s="92"/>
      <c r="N25" s="110"/>
      <c r="O25" s="94">
        <v>1</v>
      </c>
      <c r="P25" s="92"/>
      <c r="Q25" s="92">
        <v>5</v>
      </c>
      <c r="R25" s="91"/>
      <c r="S25" s="92" t="s">
        <v>203</v>
      </c>
      <c r="T25" s="92"/>
      <c r="U25" s="91"/>
      <c r="V25" s="92"/>
      <c r="W25" s="92"/>
      <c r="X25" s="92"/>
      <c r="Y25" s="110"/>
      <c r="Z25" s="94">
        <v>512</v>
      </c>
      <c r="AA25" s="25" t="s">
        <v>204</v>
      </c>
      <c r="AB25" s="111"/>
      <c r="AC25" s="92"/>
      <c r="AD25" s="92">
        <v>0.7</v>
      </c>
      <c r="AE25" s="92" t="s">
        <v>119</v>
      </c>
      <c r="AF25" s="93" t="s">
        <v>0</v>
      </c>
      <c r="AG25" s="94"/>
      <c r="AH25" s="92"/>
      <c r="AI25" s="92"/>
      <c r="AJ25" s="92"/>
      <c r="AK25" s="92"/>
      <c r="AL25" s="92"/>
      <c r="AM25" s="92"/>
      <c r="AN25" s="110"/>
      <c r="AO25" s="126" t="s">
        <v>0</v>
      </c>
      <c r="AP25" s="179"/>
      <c r="AQ25" s="92">
        <v>4</v>
      </c>
      <c r="AR25" s="110">
        <v>64</v>
      </c>
      <c r="AS25" s="94"/>
      <c r="AT25" s="92"/>
      <c r="AU25" s="92"/>
      <c r="AV25" s="92"/>
      <c r="AW25" s="92"/>
      <c r="AX25" s="92"/>
      <c r="AY25" s="92"/>
      <c r="AZ25" s="92"/>
      <c r="BA25" s="92"/>
      <c r="BB25" s="110"/>
      <c r="BC25" s="94"/>
      <c r="BD25" s="92"/>
      <c r="BE25" s="92"/>
      <c r="BF25" s="126"/>
      <c r="BG25" s="91"/>
      <c r="BH25" s="91"/>
      <c r="BI25" s="91"/>
      <c r="BJ25" s="91"/>
      <c r="BK25" s="91"/>
      <c r="BL25" s="92"/>
      <c r="BM25" s="110"/>
      <c r="BN25" s="126" t="s">
        <v>0</v>
      </c>
      <c r="BO25" s="92"/>
      <c r="BP25" s="91"/>
      <c r="BQ25" s="91"/>
      <c r="BR25" s="91"/>
      <c r="BS25" s="91"/>
      <c r="BT25" s="91"/>
      <c r="BU25" s="91"/>
      <c r="BV25" s="91" t="s">
        <v>0</v>
      </c>
      <c r="BW25" s="247" t="s">
        <v>205</v>
      </c>
      <c r="BX25" s="91" t="s">
        <v>0</v>
      </c>
      <c r="BY25" s="91"/>
      <c r="BZ25" s="91"/>
      <c r="CA25" s="127" t="s">
        <v>0</v>
      </c>
    </row>
    <row r="26" spans="1:79" s="249" customFormat="1" ht="16.5" customHeight="1">
      <c r="A26" s="128" t="s">
        <v>366</v>
      </c>
      <c r="B26" s="129" t="s">
        <v>151</v>
      </c>
      <c r="C26" s="169">
        <v>655</v>
      </c>
      <c r="D26" s="115">
        <v>24</v>
      </c>
      <c r="E26" s="116" t="s">
        <v>0</v>
      </c>
      <c r="F26" s="115"/>
      <c r="G26" s="115"/>
      <c r="H26" s="115"/>
      <c r="I26" s="115"/>
      <c r="J26" s="115">
        <v>2</v>
      </c>
      <c r="K26" s="115"/>
      <c r="L26" s="115"/>
      <c r="M26" s="115"/>
      <c r="N26" s="172"/>
      <c r="O26" s="113"/>
      <c r="P26" s="115"/>
      <c r="Q26" s="115">
        <v>26</v>
      </c>
      <c r="R26" s="116" t="s">
        <v>0</v>
      </c>
      <c r="S26" s="115">
        <v>1</v>
      </c>
      <c r="T26" s="115" t="s">
        <v>44</v>
      </c>
      <c r="U26" s="116" t="s">
        <v>45</v>
      </c>
      <c r="V26" s="115">
        <v>4</v>
      </c>
      <c r="W26" s="115"/>
      <c r="X26" s="115"/>
      <c r="Y26" s="172"/>
      <c r="Z26" s="113" t="s">
        <v>102</v>
      </c>
      <c r="AA26" s="23">
        <v>32</v>
      </c>
      <c r="AB26" s="115">
        <v>548</v>
      </c>
      <c r="AC26" s="275" t="s">
        <v>362</v>
      </c>
      <c r="AD26" s="115">
        <v>6.5</v>
      </c>
      <c r="AE26" s="115">
        <v>8.8</v>
      </c>
      <c r="AF26" s="118" t="s">
        <v>0</v>
      </c>
      <c r="AG26" s="113"/>
      <c r="AH26" s="116"/>
      <c r="AI26" s="116" t="s">
        <v>0</v>
      </c>
      <c r="AJ26" s="116" t="s">
        <v>0</v>
      </c>
      <c r="AK26" s="116"/>
      <c r="AL26" s="116" t="s">
        <v>0</v>
      </c>
      <c r="AM26" s="115"/>
      <c r="AN26" s="248" t="s">
        <v>188</v>
      </c>
      <c r="AO26" s="170" t="s">
        <v>0</v>
      </c>
      <c r="AP26" s="173"/>
      <c r="AQ26" s="115">
        <v>2</v>
      </c>
      <c r="AR26" s="115">
        <v>60</v>
      </c>
      <c r="AS26" s="113"/>
      <c r="AT26" s="115"/>
      <c r="AU26" s="115"/>
      <c r="AV26" s="115"/>
      <c r="AW26" s="115"/>
      <c r="AX26" s="115"/>
      <c r="AY26" s="115"/>
      <c r="AZ26" s="115"/>
      <c r="BA26" s="115"/>
      <c r="BB26" s="172"/>
      <c r="BC26" s="170"/>
      <c r="BD26" s="115"/>
      <c r="BE26" s="115"/>
      <c r="BF26" s="170" t="s">
        <v>0</v>
      </c>
      <c r="BG26" s="116"/>
      <c r="BH26" s="115"/>
      <c r="BI26" s="115"/>
      <c r="BJ26" s="116" t="s">
        <v>0</v>
      </c>
      <c r="BK26" s="116"/>
      <c r="BL26" s="115">
        <v>128</v>
      </c>
      <c r="BM26" s="172"/>
      <c r="BN26" s="170" t="s">
        <v>0</v>
      </c>
      <c r="BO26" s="115">
        <v>4</v>
      </c>
      <c r="BP26" s="116"/>
      <c r="BQ26" s="116"/>
      <c r="BR26" s="116" t="s">
        <v>0</v>
      </c>
      <c r="BS26" s="116" t="s">
        <v>0</v>
      </c>
      <c r="BT26" s="116" t="s">
        <v>0</v>
      </c>
      <c r="BU26" s="116"/>
      <c r="BV26" s="116"/>
      <c r="BW26" s="116"/>
      <c r="BX26" s="116"/>
      <c r="BY26" s="116" t="s">
        <v>0</v>
      </c>
      <c r="BZ26" s="116"/>
      <c r="CA26" s="236" t="s">
        <v>0</v>
      </c>
    </row>
    <row r="27" spans="1:79" s="105" customFormat="1" ht="16.5" customHeight="1">
      <c r="A27" s="107" t="s">
        <v>367</v>
      </c>
      <c r="B27" s="76" t="s">
        <v>150</v>
      </c>
      <c r="C27" s="77">
        <v>1295</v>
      </c>
      <c r="D27" s="78">
        <v>48</v>
      </c>
      <c r="E27" s="79" t="s">
        <v>0</v>
      </c>
      <c r="F27" s="78"/>
      <c r="G27" s="78"/>
      <c r="H27" s="78"/>
      <c r="I27" s="78"/>
      <c r="J27" s="78">
        <v>2</v>
      </c>
      <c r="K27" s="78"/>
      <c r="L27" s="78"/>
      <c r="M27" s="78"/>
      <c r="N27" s="80"/>
      <c r="O27" s="81"/>
      <c r="P27" s="78"/>
      <c r="Q27" s="78">
        <v>50</v>
      </c>
      <c r="R27" s="79" t="s">
        <v>0</v>
      </c>
      <c r="S27" s="78">
        <v>1</v>
      </c>
      <c r="T27" s="78" t="s">
        <v>44</v>
      </c>
      <c r="U27" s="79" t="s">
        <v>45</v>
      </c>
      <c r="V27" s="78">
        <v>4</v>
      </c>
      <c r="W27" s="78"/>
      <c r="X27" s="78"/>
      <c r="Y27" s="80"/>
      <c r="Z27" s="81" t="s">
        <v>102</v>
      </c>
      <c r="AA27" s="24">
        <v>64</v>
      </c>
      <c r="AB27" s="78">
        <v>462</v>
      </c>
      <c r="AC27" s="279" t="s">
        <v>363</v>
      </c>
      <c r="AD27" s="78">
        <v>10.1</v>
      </c>
      <c r="AE27" s="78">
        <v>13.6</v>
      </c>
      <c r="AF27" s="85" t="s">
        <v>0</v>
      </c>
      <c r="AG27" s="81"/>
      <c r="AH27" s="79"/>
      <c r="AI27" s="79" t="s">
        <v>0</v>
      </c>
      <c r="AJ27" s="79" t="s">
        <v>0</v>
      </c>
      <c r="AK27" s="79"/>
      <c r="AL27" s="79" t="s">
        <v>0</v>
      </c>
      <c r="AM27" s="78"/>
      <c r="AN27" s="250" t="s">
        <v>188</v>
      </c>
      <c r="AO27" s="83" t="s">
        <v>0</v>
      </c>
      <c r="AP27" s="125"/>
      <c r="AQ27" s="78">
        <v>2</v>
      </c>
      <c r="AR27" s="78">
        <v>60</v>
      </c>
      <c r="AS27" s="81"/>
      <c r="AT27" s="78"/>
      <c r="AU27" s="78"/>
      <c r="AV27" s="78"/>
      <c r="AW27" s="78"/>
      <c r="AX27" s="78"/>
      <c r="AY27" s="78"/>
      <c r="AZ27" s="78"/>
      <c r="BA27" s="78"/>
      <c r="BB27" s="80"/>
      <c r="BC27" s="83"/>
      <c r="BD27" s="78"/>
      <c r="BE27" s="78"/>
      <c r="BF27" s="83" t="s">
        <v>0</v>
      </c>
      <c r="BG27" s="78"/>
      <c r="BH27" s="78"/>
      <c r="BI27" s="78"/>
      <c r="BJ27" s="79" t="s">
        <v>0</v>
      </c>
      <c r="BK27" s="79"/>
      <c r="BL27" s="78">
        <v>128</v>
      </c>
      <c r="BM27" s="80"/>
      <c r="BN27" s="83" t="s">
        <v>0</v>
      </c>
      <c r="BO27" s="78">
        <v>4</v>
      </c>
      <c r="BP27" s="79"/>
      <c r="BQ27" s="79"/>
      <c r="BR27" s="79" t="s">
        <v>0</v>
      </c>
      <c r="BS27" s="79" t="s">
        <v>0</v>
      </c>
      <c r="BT27" s="79" t="s">
        <v>0</v>
      </c>
      <c r="BU27" s="79"/>
      <c r="BV27" s="79"/>
      <c r="BW27" s="79"/>
      <c r="BX27" s="79"/>
      <c r="BY27" s="79" t="s">
        <v>0</v>
      </c>
      <c r="BZ27" s="79"/>
      <c r="CA27" s="86" t="s">
        <v>0</v>
      </c>
    </row>
    <row r="28" spans="1:150" s="253" customFormat="1" ht="16.5" customHeight="1" thickBot="1">
      <c r="A28" s="88" t="s">
        <v>368</v>
      </c>
      <c r="B28" s="89" t="s">
        <v>239</v>
      </c>
      <c r="C28" s="109">
        <v>745</v>
      </c>
      <c r="D28" s="92">
        <v>24</v>
      </c>
      <c r="E28" s="91" t="s">
        <v>0</v>
      </c>
      <c r="F28" s="92"/>
      <c r="G28" s="92"/>
      <c r="H28" s="92"/>
      <c r="I28" s="92"/>
      <c r="J28" s="92">
        <v>2</v>
      </c>
      <c r="K28" s="92"/>
      <c r="L28" s="92"/>
      <c r="M28" s="92">
        <v>2</v>
      </c>
      <c r="N28" s="110"/>
      <c r="O28" s="94"/>
      <c r="P28" s="92"/>
      <c r="Q28" s="92">
        <v>28</v>
      </c>
      <c r="R28" s="91" t="s">
        <v>0</v>
      </c>
      <c r="S28" s="92">
        <v>1</v>
      </c>
      <c r="T28" s="92" t="s">
        <v>44</v>
      </c>
      <c r="U28" s="91" t="s">
        <v>45</v>
      </c>
      <c r="V28" s="92">
        <v>4</v>
      </c>
      <c r="W28" s="92"/>
      <c r="X28" s="92"/>
      <c r="Y28" s="110"/>
      <c r="Z28" s="94" t="s">
        <v>102</v>
      </c>
      <c r="AA28" s="25">
        <v>32</v>
      </c>
      <c r="AB28" s="112">
        <v>326</v>
      </c>
      <c r="AC28" s="280" t="s">
        <v>363</v>
      </c>
      <c r="AD28" s="111">
        <v>9.5</v>
      </c>
      <c r="AE28" s="92">
        <v>12.8</v>
      </c>
      <c r="AF28" s="93" t="s">
        <v>0</v>
      </c>
      <c r="AG28" s="94"/>
      <c r="AH28" s="91"/>
      <c r="AI28" s="91" t="s">
        <v>0</v>
      </c>
      <c r="AJ28" s="91" t="s">
        <v>0</v>
      </c>
      <c r="AK28" s="91"/>
      <c r="AL28" s="91" t="s">
        <v>0</v>
      </c>
      <c r="AM28" s="92"/>
      <c r="AN28" s="251" t="s">
        <v>187</v>
      </c>
      <c r="AO28" s="126" t="s">
        <v>0</v>
      </c>
      <c r="AP28" s="179"/>
      <c r="AQ28" s="92">
        <v>2</v>
      </c>
      <c r="AR28" s="92">
        <v>60</v>
      </c>
      <c r="AS28" s="94"/>
      <c r="AT28" s="92"/>
      <c r="AU28" s="92"/>
      <c r="AV28" s="92"/>
      <c r="AW28" s="92"/>
      <c r="AX28" s="92"/>
      <c r="AY28" s="92"/>
      <c r="AZ28" s="92"/>
      <c r="BA28" s="92"/>
      <c r="BB28" s="110"/>
      <c r="BC28" s="126" t="s">
        <v>0</v>
      </c>
      <c r="BD28" s="92"/>
      <c r="BE28" s="92"/>
      <c r="BF28" s="126" t="s">
        <v>0</v>
      </c>
      <c r="BG28" s="92"/>
      <c r="BH28" s="92"/>
      <c r="BI28" s="92"/>
      <c r="BJ28" s="91" t="s">
        <v>0</v>
      </c>
      <c r="BK28" s="91"/>
      <c r="BL28" s="92">
        <v>128</v>
      </c>
      <c r="BM28" s="110"/>
      <c r="BN28" s="126" t="s">
        <v>0</v>
      </c>
      <c r="BO28" s="92">
        <v>4</v>
      </c>
      <c r="BP28" s="91"/>
      <c r="BQ28" s="91"/>
      <c r="BR28" s="91" t="s">
        <v>0</v>
      </c>
      <c r="BS28" s="91" t="s">
        <v>0</v>
      </c>
      <c r="BT28" s="91" t="s">
        <v>0</v>
      </c>
      <c r="BU28" s="91"/>
      <c r="BV28" s="91"/>
      <c r="BW28" s="91"/>
      <c r="BX28" s="91"/>
      <c r="BY28" s="91" t="s">
        <v>0</v>
      </c>
      <c r="BZ28" s="91"/>
      <c r="CA28" s="127" t="s">
        <v>0</v>
      </c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/>
      <c r="DZ28" s="252"/>
      <c r="EA28" s="252"/>
      <c r="EB28" s="252"/>
      <c r="EC28" s="252"/>
      <c r="ED28" s="252"/>
      <c r="EE28" s="252"/>
      <c r="EF28" s="252"/>
      <c r="EG28" s="252"/>
      <c r="EH28" s="252"/>
      <c r="EI28" s="252"/>
      <c r="EJ28" s="252"/>
      <c r="EK28" s="252"/>
      <c r="EL28" s="252"/>
      <c r="EM28" s="252"/>
      <c r="EN28" s="252"/>
      <c r="EO28" s="252"/>
      <c r="EP28" s="252"/>
      <c r="EQ28" s="252"/>
      <c r="ER28" s="252"/>
      <c r="ES28" s="252"/>
      <c r="ET28" s="252"/>
    </row>
    <row r="29" spans="1:80" s="256" customFormat="1" ht="16.5" customHeight="1">
      <c r="A29" s="254" t="s">
        <v>199</v>
      </c>
      <c r="B29" s="76" t="s">
        <v>201</v>
      </c>
      <c r="C29" s="77">
        <v>4495</v>
      </c>
      <c r="D29" s="78"/>
      <c r="E29" s="79"/>
      <c r="F29" s="78" t="s">
        <v>414</v>
      </c>
      <c r="G29" s="79" t="s">
        <v>45</v>
      </c>
      <c r="H29" s="79" t="s">
        <v>45</v>
      </c>
      <c r="I29" s="79"/>
      <c r="J29" s="79"/>
      <c r="K29" s="79" t="s">
        <v>45</v>
      </c>
      <c r="L29" s="78"/>
      <c r="M29" s="78"/>
      <c r="N29" s="85"/>
      <c r="O29" s="81"/>
      <c r="P29" s="78">
        <v>2</v>
      </c>
      <c r="Q29" s="78">
        <v>26</v>
      </c>
      <c r="R29" s="79" t="s">
        <v>0</v>
      </c>
      <c r="S29" s="78">
        <v>1</v>
      </c>
      <c r="T29" s="78" t="s">
        <v>44</v>
      </c>
      <c r="U29" s="79" t="s">
        <v>45</v>
      </c>
      <c r="V29" s="78">
        <v>8</v>
      </c>
      <c r="W29" s="78"/>
      <c r="X29" s="78"/>
      <c r="Y29" s="85" t="s">
        <v>0</v>
      </c>
      <c r="Z29" s="81" t="s">
        <v>102</v>
      </c>
      <c r="AA29" s="24">
        <v>32</v>
      </c>
      <c r="AB29" s="78">
        <v>332</v>
      </c>
      <c r="AC29" s="276" t="s">
        <v>370</v>
      </c>
      <c r="AD29" s="78">
        <v>6.5</v>
      </c>
      <c r="AE29" s="78">
        <v>8.8</v>
      </c>
      <c r="AF29" s="85" t="s">
        <v>0</v>
      </c>
      <c r="AG29" s="81"/>
      <c r="AH29" s="79" t="s">
        <v>0</v>
      </c>
      <c r="AI29" s="79" t="s">
        <v>0</v>
      </c>
      <c r="AJ29" s="79" t="s">
        <v>0</v>
      </c>
      <c r="AK29" s="79"/>
      <c r="AL29" s="79" t="s">
        <v>0</v>
      </c>
      <c r="AM29" s="79" t="s">
        <v>0</v>
      </c>
      <c r="AN29" s="250" t="s">
        <v>189</v>
      </c>
      <c r="AO29" s="83" t="s">
        <v>0</v>
      </c>
      <c r="AP29" s="125"/>
      <c r="AQ29" s="78">
        <v>4</v>
      </c>
      <c r="AR29" s="80">
        <v>64</v>
      </c>
      <c r="AS29" s="81"/>
      <c r="AT29" s="78"/>
      <c r="AU29" s="78"/>
      <c r="AV29" s="78"/>
      <c r="AW29" s="78"/>
      <c r="AX29" s="78"/>
      <c r="AY29" s="78"/>
      <c r="AZ29" s="78"/>
      <c r="BA29" s="78"/>
      <c r="BB29" s="80"/>
      <c r="BC29" s="83" t="s">
        <v>0</v>
      </c>
      <c r="BD29" s="79" t="s">
        <v>0</v>
      </c>
      <c r="BE29" s="79" t="s">
        <v>0</v>
      </c>
      <c r="BF29" s="170" t="s">
        <v>0</v>
      </c>
      <c r="BG29" s="116" t="s">
        <v>0</v>
      </c>
      <c r="BH29" s="78"/>
      <c r="BI29" s="78"/>
      <c r="BJ29" s="79" t="s">
        <v>0</v>
      </c>
      <c r="BK29" s="79"/>
      <c r="BL29" s="78">
        <v>128</v>
      </c>
      <c r="BM29" s="80"/>
      <c r="BN29" s="83" t="s">
        <v>0</v>
      </c>
      <c r="BO29" s="78">
        <v>4</v>
      </c>
      <c r="BP29" s="79"/>
      <c r="BQ29" s="79" t="s">
        <v>0</v>
      </c>
      <c r="BR29" s="79" t="s">
        <v>0</v>
      </c>
      <c r="BS29" s="79" t="s">
        <v>0</v>
      </c>
      <c r="BT29" s="79" t="s">
        <v>0</v>
      </c>
      <c r="BU29" s="79" t="s">
        <v>0</v>
      </c>
      <c r="BV29" s="79" t="s">
        <v>0</v>
      </c>
      <c r="BW29" s="79" t="s">
        <v>0</v>
      </c>
      <c r="BX29" s="79"/>
      <c r="BY29" s="79" t="s">
        <v>0</v>
      </c>
      <c r="BZ29" s="79"/>
      <c r="CA29" s="86" t="s">
        <v>0</v>
      </c>
      <c r="CB29" s="255"/>
    </row>
    <row r="30" spans="1:80" s="256" customFormat="1" ht="16.5" customHeight="1">
      <c r="A30" s="254" t="s">
        <v>148</v>
      </c>
      <c r="B30" s="76" t="s">
        <v>86</v>
      </c>
      <c r="C30" s="77">
        <v>3295</v>
      </c>
      <c r="D30" s="78">
        <v>48</v>
      </c>
      <c r="E30" s="79" t="s">
        <v>0</v>
      </c>
      <c r="F30" s="79" t="s">
        <v>45</v>
      </c>
      <c r="G30" s="79" t="s">
        <v>45</v>
      </c>
      <c r="H30" s="79" t="s">
        <v>45</v>
      </c>
      <c r="I30" s="79"/>
      <c r="J30" s="79"/>
      <c r="K30" s="79" t="s">
        <v>45</v>
      </c>
      <c r="L30" s="78"/>
      <c r="M30" s="78"/>
      <c r="N30" s="85"/>
      <c r="O30" s="81"/>
      <c r="P30" s="78">
        <v>2</v>
      </c>
      <c r="Q30" s="78">
        <v>50</v>
      </c>
      <c r="R30" s="79" t="s">
        <v>0</v>
      </c>
      <c r="S30" s="78">
        <v>1</v>
      </c>
      <c r="T30" s="78" t="s">
        <v>44</v>
      </c>
      <c r="U30" s="79" t="s">
        <v>45</v>
      </c>
      <c r="V30" s="78">
        <v>4</v>
      </c>
      <c r="W30" s="78"/>
      <c r="X30" s="78"/>
      <c r="Y30" s="85" t="s">
        <v>0</v>
      </c>
      <c r="Z30" s="81" t="s">
        <v>102</v>
      </c>
      <c r="AA30" s="24">
        <v>64</v>
      </c>
      <c r="AB30" s="78">
        <v>346</v>
      </c>
      <c r="AC30" s="276" t="s">
        <v>371</v>
      </c>
      <c r="AD30" s="78">
        <v>10.1</v>
      </c>
      <c r="AE30" s="78">
        <v>13.6</v>
      </c>
      <c r="AF30" s="85" t="s">
        <v>0</v>
      </c>
      <c r="AG30" s="81"/>
      <c r="AH30" s="79" t="s">
        <v>0</v>
      </c>
      <c r="AI30" s="79" t="s">
        <v>0</v>
      </c>
      <c r="AJ30" s="79" t="s">
        <v>0</v>
      </c>
      <c r="AK30" s="79"/>
      <c r="AL30" s="79" t="s">
        <v>0</v>
      </c>
      <c r="AM30" s="79" t="s">
        <v>0</v>
      </c>
      <c r="AN30" s="250" t="s">
        <v>189</v>
      </c>
      <c r="AO30" s="83" t="s">
        <v>0</v>
      </c>
      <c r="AP30" s="125"/>
      <c r="AQ30" s="78">
        <v>4</v>
      </c>
      <c r="AR30" s="80">
        <v>60</v>
      </c>
      <c r="AS30" s="81"/>
      <c r="AT30" s="78"/>
      <c r="AU30" s="78"/>
      <c r="AV30" s="78"/>
      <c r="AW30" s="78"/>
      <c r="AX30" s="78"/>
      <c r="AY30" s="78"/>
      <c r="AZ30" s="78"/>
      <c r="BA30" s="78"/>
      <c r="BB30" s="80"/>
      <c r="BC30" s="83" t="s">
        <v>0</v>
      </c>
      <c r="BD30" s="79" t="s">
        <v>0</v>
      </c>
      <c r="BE30" s="79" t="s">
        <v>0</v>
      </c>
      <c r="BF30" s="83" t="s">
        <v>0</v>
      </c>
      <c r="BG30" s="78"/>
      <c r="BH30" s="78"/>
      <c r="BI30" s="78"/>
      <c r="BJ30" s="79" t="s">
        <v>0</v>
      </c>
      <c r="BK30" s="79"/>
      <c r="BL30" s="78">
        <v>128</v>
      </c>
      <c r="BM30" s="80"/>
      <c r="BN30" s="83" t="s">
        <v>0</v>
      </c>
      <c r="BO30" s="78">
        <v>4</v>
      </c>
      <c r="BP30" s="79"/>
      <c r="BQ30" s="79" t="s">
        <v>0</v>
      </c>
      <c r="BR30" s="79" t="s">
        <v>0</v>
      </c>
      <c r="BS30" s="79" t="s">
        <v>0</v>
      </c>
      <c r="BT30" s="79" t="s">
        <v>0</v>
      </c>
      <c r="BU30" s="79" t="s">
        <v>0</v>
      </c>
      <c r="BV30" s="79" t="s">
        <v>0</v>
      </c>
      <c r="BW30" s="79" t="s">
        <v>0</v>
      </c>
      <c r="BX30" s="79"/>
      <c r="BY30" s="79" t="s">
        <v>0</v>
      </c>
      <c r="BZ30" s="79"/>
      <c r="CA30" s="86" t="s">
        <v>0</v>
      </c>
      <c r="CB30" s="255"/>
    </row>
    <row r="31" spans="1:80" s="259" customFormat="1" ht="16.5" customHeight="1">
      <c r="A31" s="257" t="s">
        <v>147</v>
      </c>
      <c r="B31" s="62" t="s">
        <v>13</v>
      </c>
      <c r="C31" s="63">
        <v>1595</v>
      </c>
      <c r="D31" s="64">
        <v>24</v>
      </c>
      <c r="E31" s="65" t="s">
        <v>0</v>
      </c>
      <c r="F31" s="65" t="s">
        <v>45</v>
      </c>
      <c r="G31" s="65" t="s">
        <v>45</v>
      </c>
      <c r="H31" s="65" t="s">
        <v>45</v>
      </c>
      <c r="I31" s="65"/>
      <c r="J31" s="65"/>
      <c r="K31" s="65" t="s">
        <v>45</v>
      </c>
      <c r="L31" s="64"/>
      <c r="M31" s="64"/>
      <c r="N31" s="66"/>
      <c r="O31" s="67"/>
      <c r="P31" s="64">
        <v>2</v>
      </c>
      <c r="Q31" s="64">
        <v>26</v>
      </c>
      <c r="R31" s="65" t="s">
        <v>0</v>
      </c>
      <c r="S31" s="64">
        <v>1</v>
      </c>
      <c r="T31" s="64" t="s">
        <v>44</v>
      </c>
      <c r="U31" s="65" t="s">
        <v>45</v>
      </c>
      <c r="V31" s="64">
        <v>8</v>
      </c>
      <c r="W31" s="64"/>
      <c r="X31" s="64"/>
      <c r="Y31" s="66" t="s">
        <v>0</v>
      </c>
      <c r="Z31" s="67" t="s">
        <v>102</v>
      </c>
      <c r="AA31" s="26">
        <v>32</v>
      </c>
      <c r="AB31" s="64">
        <v>289</v>
      </c>
      <c r="AC31" s="277" t="s">
        <v>370</v>
      </c>
      <c r="AD31" s="64">
        <v>6.5</v>
      </c>
      <c r="AE31" s="64">
        <v>8.8</v>
      </c>
      <c r="AF31" s="66" t="s">
        <v>0</v>
      </c>
      <c r="AG31" s="67"/>
      <c r="AH31" s="65" t="s">
        <v>0</v>
      </c>
      <c r="AI31" s="65" t="s">
        <v>0</v>
      </c>
      <c r="AJ31" s="65" t="s">
        <v>0</v>
      </c>
      <c r="AK31" s="65"/>
      <c r="AL31" s="65" t="s">
        <v>0</v>
      </c>
      <c r="AM31" s="65" t="s">
        <v>0</v>
      </c>
      <c r="AN31" s="71" t="s">
        <v>189</v>
      </c>
      <c r="AO31" s="69" t="s">
        <v>0</v>
      </c>
      <c r="AP31" s="73"/>
      <c r="AQ31" s="64">
        <v>4</v>
      </c>
      <c r="AR31" s="72">
        <v>60</v>
      </c>
      <c r="AS31" s="67"/>
      <c r="AT31" s="64"/>
      <c r="AU31" s="64"/>
      <c r="AV31" s="64"/>
      <c r="AW31" s="64"/>
      <c r="AX31" s="64"/>
      <c r="AY31" s="64"/>
      <c r="AZ31" s="64"/>
      <c r="BA31" s="64"/>
      <c r="BB31" s="72"/>
      <c r="BC31" s="69" t="s">
        <v>0</v>
      </c>
      <c r="BD31" s="65" t="s">
        <v>0</v>
      </c>
      <c r="BE31" s="65" t="s">
        <v>0</v>
      </c>
      <c r="BF31" s="69" t="s">
        <v>0</v>
      </c>
      <c r="BG31" s="64"/>
      <c r="BH31" s="64"/>
      <c r="BI31" s="64"/>
      <c r="BJ31" s="65" t="s">
        <v>0</v>
      </c>
      <c r="BK31" s="65"/>
      <c r="BL31" s="64">
        <v>128</v>
      </c>
      <c r="BM31" s="72"/>
      <c r="BN31" s="69" t="s">
        <v>0</v>
      </c>
      <c r="BO31" s="64">
        <v>4</v>
      </c>
      <c r="BP31" s="65"/>
      <c r="BQ31" s="65" t="s">
        <v>0</v>
      </c>
      <c r="BR31" s="65" t="s">
        <v>0</v>
      </c>
      <c r="BS31" s="65" t="s">
        <v>0</v>
      </c>
      <c r="BT31" s="65" t="s">
        <v>0</v>
      </c>
      <c r="BU31" s="65" t="s">
        <v>0</v>
      </c>
      <c r="BV31" s="65" t="s">
        <v>0</v>
      </c>
      <c r="BW31" s="65" t="s">
        <v>0</v>
      </c>
      <c r="BX31" s="65"/>
      <c r="BY31" s="65" t="s">
        <v>0</v>
      </c>
      <c r="BZ31" s="65"/>
      <c r="CA31" s="74" t="s">
        <v>0</v>
      </c>
      <c r="CB31" s="258"/>
    </row>
    <row r="32" spans="1:80" s="256" customFormat="1" ht="16.5" customHeight="1">
      <c r="A32" s="254" t="s">
        <v>198</v>
      </c>
      <c r="B32" s="76" t="s">
        <v>200</v>
      </c>
      <c r="C32" s="77">
        <v>2495</v>
      </c>
      <c r="D32" s="78">
        <v>24</v>
      </c>
      <c r="E32" s="79" t="s">
        <v>0</v>
      </c>
      <c r="F32" s="79" t="s">
        <v>45</v>
      </c>
      <c r="G32" s="79" t="s">
        <v>45</v>
      </c>
      <c r="H32" s="79" t="s">
        <v>45</v>
      </c>
      <c r="I32" s="79"/>
      <c r="J32" s="79"/>
      <c r="K32" s="79" t="s">
        <v>45</v>
      </c>
      <c r="L32" s="78"/>
      <c r="M32" s="78"/>
      <c r="N32" s="85"/>
      <c r="O32" s="83" t="s">
        <v>0</v>
      </c>
      <c r="P32" s="78">
        <v>2</v>
      </c>
      <c r="Q32" s="78">
        <v>26</v>
      </c>
      <c r="R32" s="79" t="s">
        <v>0</v>
      </c>
      <c r="S32" s="78">
        <v>1</v>
      </c>
      <c r="T32" s="78">
        <v>3</v>
      </c>
      <c r="U32" s="79" t="s">
        <v>45</v>
      </c>
      <c r="V32" s="78">
        <v>8</v>
      </c>
      <c r="W32" s="78"/>
      <c r="X32" s="78"/>
      <c r="Y32" s="85" t="s">
        <v>0</v>
      </c>
      <c r="Z32" s="81" t="s">
        <v>102</v>
      </c>
      <c r="AA32" s="24">
        <v>32</v>
      </c>
      <c r="AB32" s="78">
        <v>406</v>
      </c>
      <c r="AC32" s="277" t="s">
        <v>370</v>
      </c>
      <c r="AD32" s="78">
        <v>6.5</v>
      </c>
      <c r="AE32" s="78">
        <v>8.8</v>
      </c>
      <c r="AF32" s="85" t="s">
        <v>0</v>
      </c>
      <c r="AG32" s="81"/>
      <c r="AH32" s="79" t="s">
        <v>0</v>
      </c>
      <c r="AI32" s="79" t="s">
        <v>0</v>
      </c>
      <c r="AJ32" s="79" t="s">
        <v>0</v>
      </c>
      <c r="AK32" s="79"/>
      <c r="AL32" s="79" t="s">
        <v>0</v>
      </c>
      <c r="AM32" s="79" t="s">
        <v>0</v>
      </c>
      <c r="AN32" s="250" t="s">
        <v>189</v>
      </c>
      <c r="AO32" s="83" t="s">
        <v>0</v>
      </c>
      <c r="AP32" s="125"/>
      <c r="AQ32" s="78">
        <v>4</v>
      </c>
      <c r="AR32" s="80">
        <v>60</v>
      </c>
      <c r="AS32" s="81"/>
      <c r="AT32" s="78"/>
      <c r="AU32" s="78"/>
      <c r="AV32" s="78"/>
      <c r="AW32" s="78"/>
      <c r="AX32" s="78"/>
      <c r="AY32" s="78"/>
      <c r="AZ32" s="78"/>
      <c r="BA32" s="78"/>
      <c r="BB32" s="80"/>
      <c r="BC32" s="83" t="s">
        <v>0</v>
      </c>
      <c r="BD32" s="79" t="s">
        <v>0</v>
      </c>
      <c r="BE32" s="79" t="s">
        <v>0</v>
      </c>
      <c r="BF32" s="83" t="s">
        <v>0</v>
      </c>
      <c r="BG32" s="78"/>
      <c r="BH32" s="78"/>
      <c r="BI32" s="78"/>
      <c r="BJ32" s="79" t="s">
        <v>0</v>
      </c>
      <c r="BK32" s="79"/>
      <c r="BL32" s="78">
        <v>128</v>
      </c>
      <c r="BM32" s="80"/>
      <c r="BN32" s="83" t="s">
        <v>0</v>
      </c>
      <c r="BO32" s="78">
        <v>4</v>
      </c>
      <c r="BP32" s="79"/>
      <c r="BQ32" s="79" t="s">
        <v>0</v>
      </c>
      <c r="BR32" s="79" t="s">
        <v>0</v>
      </c>
      <c r="BS32" s="79" t="s">
        <v>0</v>
      </c>
      <c r="BT32" s="79" t="s">
        <v>0</v>
      </c>
      <c r="BU32" s="79" t="s">
        <v>0</v>
      </c>
      <c r="BV32" s="79" t="s">
        <v>0</v>
      </c>
      <c r="BW32" s="79" t="s">
        <v>0</v>
      </c>
      <c r="BX32" s="79"/>
      <c r="BY32" s="79" t="s">
        <v>0</v>
      </c>
      <c r="BZ32" s="79"/>
      <c r="CA32" s="86" t="s">
        <v>0</v>
      </c>
      <c r="CB32" s="255"/>
    </row>
    <row r="33" spans="1:80" s="256" customFormat="1" ht="16.5" customHeight="1">
      <c r="A33" s="254" t="s">
        <v>149</v>
      </c>
      <c r="B33" s="76" t="s">
        <v>146</v>
      </c>
      <c r="C33" s="77">
        <v>995</v>
      </c>
      <c r="D33" s="78">
        <v>24</v>
      </c>
      <c r="E33" s="79" t="s">
        <v>0</v>
      </c>
      <c r="F33" s="79" t="s">
        <v>45</v>
      </c>
      <c r="G33" s="79" t="s">
        <v>45</v>
      </c>
      <c r="H33" s="79" t="s">
        <v>45</v>
      </c>
      <c r="I33" s="79"/>
      <c r="J33" s="79"/>
      <c r="K33" s="79" t="s">
        <v>45</v>
      </c>
      <c r="L33" s="78"/>
      <c r="M33" s="78"/>
      <c r="N33" s="85"/>
      <c r="O33" s="81"/>
      <c r="P33" s="78">
        <v>2</v>
      </c>
      <c r="Q33" s="78">
        <v>26</v>
      </c>
      <c r="R33" s="79" t="s">
        <v>0</v>
      </c>
      <c r="S33" s="78">
        <v>1</v>
      </c>
      <c r="T33" s="78" t="s">
        <v>44</v>
      </c>
      <c r="U33" s="79" t="s">
        <v>45</v>
      </c>
      <c r="V33" s="78">
        <v>8</v>
      </c>
      <c r="W33" s="78"/>
      <c r="X33" s="78"/>
      <c r="Y33" s="85" t="s">
        <v>0</v>
      </c>
      <c r="Z33" s="81" t="s">
        <v>102</v>
      </c>
      <c r="AA33" s="24">
        <v>32</v>
      </c>
      <c r="AB33" s="78">
        <v>406</v>
      </c>
      <c r="AC33" s="277" t="s">
        <v>370</v>
      </c>
      <c r="AD33" s="78">
        <v>6.5</v>
      </c>
      <c r="AE33" s="78">
        <v>8.8</v>
      </c>
      <c r="AF33" s="85" t="s">
        <v>0</v>
      </c>
      <c r="AG33" s="81"/>
      <c r="AH33" s="79" t="s">
        <v>0</v>
      </c>
      <c r="AI33" s="79" t="s">
        <v>0</v>
      </c>
      <c r="AJ33" s="79" t="s">
        <v>0</v>
      </c>
      <c r="AK33" s="79"/>
      <c r="AL33" s="79"/>
      <c r="AM33" s="79" t="s">
        <v>0</v>
      </c>
      <c r="AN33" s="250" t="s">
        <v>189</v>
      </c>
      <c r="AO33" s="83" t="s">
        <v>0</v>
      </c>
      <c r="AP33" s="125"/>
      <c r="AQ33" s="78">
        <v>4</v>
      </c>
      <c r="AR33" s="80">
        <v>60</v>
      </c>
      <c r="AS33" s="81"/>
      <c r="AT33" s="78"/>
      <c r="AU33" s="78"/>
      <c r="AV33" s="78"/>
      <c r="AW33" s="78"/>
      <c r="AX33" s="78"/>
      <c r="AY33" s="78"/>
      <c r="AZ33" s="78"/>
      <c r="BA33" s="78"/>
      <c r="BB33" s="80"/>
      <c r="BC33" s="83"/>
      <c r="BD33" s="79" t="s">
        <v>0</v>
      </c>
      <c r="BE33" s="79"/>
      <c r="BF33" s="83" t="s">
        <v>0</v>
      </c>
      <c r="BG33" s="78"/>
      <c r="BH33" s="78"/>
      <c r="BI33" s="78"/>
      <c r="BJ33" s="79" t="s">
        <v>0</v>
      </c>
      <c r="BK33" s="79"/>
      <c r="BL33" s="78">
        <v>128</v>
      </c>
      <c r="BM33" s="80"/>
      <c r="BN33" s="83" t="s">
        <v>0</v>
      </c>
      <c r="BO33" s="78">
        <v>4</v>
      </c>
      <c r="BP33" s="79"/>
      <c r="BQ33" s="79" t="s">
        <v>0</v>
      </c>
      <c r="BR33" s="79" t="s">
        <v>0</v>
      </c>
      <c r="BS33" s="79" t="s">
        <v>0</v>
      </c>
      <c r="BT33" s="79"/>
      <c r="BU33" s="79"/>
      <c r="BV33" s="79"/>
      <c r="BW33" s="79" t="s">
        <v>0</v>
      </c>
      <c r="BX33" s="79"/>
      <c r="BY33" s="79" t="s">
        <v>0</v>
      </c>
      <c r="BZ33" s="79"/>
      <c r="CA33" s="86" t="s">
        <v>0</v>
      </c>
      <c r="CB33" s="255"/>
    </row>
    <row r="34" spans="1:80" s="256" customFormat="1" ht="16.5" customHeight="1">
      <c r="A34" s="254" t="s">
        <v>259</v>
      </c>
      <c r="B34" s="76" t="s">
        <v>260</v>
      </c>
      <c r="C34" s="77">
        <v>670</v>
      </c>
      <c r="D34" s="78"/>
      <c r="E34" s="79"/>
      <c r="F34" s="79"/>
      <c r="G34" s="79"/>
      <c r="H34" s="79"/>
      <c r="I34" s="79"/>
      <c r="J34" s="79"/>
      <c r="K34" s="79"/>
      <c r="L34" s="78"/>
      <c r="M34" s="78"/>
      <c r="N34" s="85"/>
      <c r="O34" s="81"/>
      <c r="P34" s="78"/>
      <c r="Q34" s="78"/>
      <c r="R34" s="79"/>
      <c r="S34" s="78"/>
      <c r="T34" s="78"/>
      <c r="U34" s="79"/>
      <c r="V34" s="78"/>
      <c r="W34" s="78"/>
      <c r="X34" s="78"/>
      <c r="Y34" s="85"/>
      <c r="Z34" s="81"/>
      <c r="AA34" s="24"/>
      <c r="AB34" s="78"/>
      <c r="AC34" s="276"/>
      <c r="AD34" s="78"/>
      <c r="AE34" s="78"/>
      <c r="AF34" s="85"/>
      <c r="AG34" s="81"/>
      <c r="AH34" s="79"/>
      <c r="AI34" s="79"/>
      <c r="AJ34" s="79"/>
      <c r="AK34" s="79"/>
      <c r="AL34" s="79" t="s">
        <v>0</v>
      </c>
      <c r="AM34" s="79"/>
      <c r="AN34" s="250"/>
      <c r="AO34" s="83"/>
      <c r="AP34" s="125"/>
      <c r="AQ34" s="78"/>
      <c r="AR34" s="80"/>
      <c r="AS34" s="81"/>
      <c r="AT34" s="78"/>
      <c r="AU34" s="78"/>
      <c r="AV34" s="78"/>
      <c r="AW34" s="78"/>
      <c r="AX34" s="78"/>
      <c r="AY34" s="78"/>
      <c r="AZ34" s="78"/>
      <c r="BA34" s="78"/>
      <c r="BB34" s="80"/>
      <c r="BC34" s="83" t="s">
        <v>0</v>
      </c>
      <c r="BD34" s="79"/>
      <c r="BE34" s="79" t="s">
        <v>0</v>
      </c>
      <c r="BF34" s="83"/>
      <c r="BG34" s="78"/>
      <c r="BH34" s="78"/>
      <c r="BI34" s="78"/>
      <c r="BJ34" s="79"/>
      <c r="BK34" s="79"/>
      <c r="BL34" s="78"/>
      <c r="BM34" s="80"/>
      <c r="BN34" s="83"/>
      <c r="BO34" s="78"/>
      <c r="BP34" s="79"/>
      <c r="BQ34" s="79"/>
      <c r="BR34" s="79"/>
      <c r="BS34" s="79"/>
      <c r="BT34" s="79" t="s">
        <v>0</v>
      </c>
      <c r="BU34" s="79" t="s">
        <v>0</v>
      </c>
      <c r="BV34" s="79" t="s">
        <v>0</v>
      </c>
      <c r="BW34" s="79"/>
      <c r="BX34" s="79"/>
      <c r="BY34" s="79"/>
      <c r="BZ34" s="79"/>
      <c r="CA34" s="86"/>
      <c r="CB34" s="255"/>
    </row>
    <row r="35" spans="1:80" s="256" customFormat="1" ht="16.5" customHeight="1">
      <c r="A35" s="254" t="s">
        <v>54</v>
      </c>
      <c r="B35" s="76" t="s">
        <v>14</v>
      </c>
      <c r="C35" s="77">
        <v>395</v>
      </c>
      <c r="D35" s="78"/>
      <c r="E35" s="79"/>
      <c r="F35" s="78"/>
      <c r="G35" s="79"/>
      <c r="H35" s="79"/>
      <c r="I35" s="79"/>
      <c r="J35" s="79"/>
      <c r="K35" s="78">
        <v>1</v>
      </c>
      <c r="L35" s="78"/>
      <c r="M35" s="78"/>
      <c r="N35" s="80"/>
      <c r="O35" s="81"/>
      <c r="P35" s="78"/>
      <c r="Q35" s="78"/>
      <c r="R35" s="79"/>
      <c r="S35" s="78"/>
      <c r="T35" s="78"/>
      <c r="U35" s="78"/>
      <c r="V35" s="78"/>
      <c r="W35" s="78"/>
      <c r="X35" s="78"/>
      <c r="Y35" s="80"/>
      <c r="Z35" s="81"/>
      <c r="AA35" s="24"/>
      <c r="AB35" s="260">
        <v>3565</v>
      </c>
      <c r="AC35" s="276"/>
      <c r="AD35" s="78"/>
      <c r="AE35" s="78"/>
      <c r="AF35" s="80"/>
      <c r="AG35" s="81"/>
      <c r="AH35" s="78"/>
      <c r="AI35" s="78"/>
      <c r="AJ35" s="78"/>
      <c r="AK35" s="78"/>
      <c r="AL35" s="78"/>
      <c r="AM35" s="78"/>
      <c r="AN35" s="80"/>
      <c r="AO35" s="81"/>
      <c r="AP35" s="82"/>
      <c r="AQ35" s="78"/>
      <c r="AR35" s="80"/>
      <c r="AS35" s="81"/>
      <c r="AT35" s="78"/>
      <c r="AU35" s="78"/>
      <c r="AV35" s="78"/>
      <c r="AW35" s="78"/>
      <c r="AX35" s="78"/>
      <c r="AY35" s="78"/>
      <c r="AZ35" s="78"/>
      <c r="BA35" s="78"/>
      <c r="BB35" s="80"/>
      <c r="BC35" s="81"/>
      <c r="BD35" s="78"/>
      <c r="BE35" s="78"/>
      <c r="BF35" s="81"/>
      <c r="BG35" s="78"/>
      <c r="BH35" s="78"/>
      <c r="BI35" s="78"/>
      <c r="BJ35" s="78"/>
      <c r="BK35" s="78"/>
      <c r="BL35" s="78"/>
      <c r="BM35" s="80"/>
      <c r="BN35" s="83"/>
      <c r="BO35" s="78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86"/>
      <c r="CB35" s="255"/>
    </row>
    <row r="36" spans="1:80" s="256" customFormat="1" ht="16.5" customHeight="1">
      <c r="A36" s="254" t="s">
        <v>55</v>
      </c>
      <c r="B36" s="76" t="s">
        <v>15</v>
      </c>
      <c r="C36" s="77">
        <v>495</v>
      </c>
      <c r="D36" s="78"/>
      <c r="E36" s="79"/>
      <c r="F36" s="78"/>
      <c r="G36" s="78">
        <v>1</v>
      </c>
      <c r="H36" s="78"/>
      <c r="I36" s="78"/>
      <c r="J36" s="78"/>
      <c r="K36" s="78"/>
      <c r="L36" s="78"/>
      <c r="M36" s="78"/>
      <c r="N36" s="80"/>
      <c r="O36" s="81"/>
      <c r="P36" s="78"/>
      <c r="Q36" s="78"/>
      <c r="R36" s="79"/>
      <c r="S36" s="78"/>
      <c r="T36" s="78"/>
      <c r="U36" s="78"/>
      <c r="V36" s="78"/>
      <c r="W36" s="78"/>
      <c r="X36" s="78"/>
      <c r="Y36" s="80"/>
      <c r="Z36" s="81"/>
      <c r="AA36" s="24"/>
      <c r="AB36" s="260">
        <v>2219</v>
      </c>
      <c r="AC36" s="276"/>
      <c r="AD36" s="78"/>
      <c r="AE36" s="78"/>
      <c r="AF36" s="80"/>
      <c r="AG36" s="81"/>
      <c r="AH36" s="78"/>
      <c r="AI36" s="78"/>
      <c r="AJ36" s="78"/>
      <c r="AK36" s="78"/>
      <c r="AL36" s="78"/>
      <c r="AM36" s="78"/>
      <c r="AN36" s="80"/>
      <c r="AO36" s="81"/>
      <c r="AP36" s="82"/>
      <c r="AQ36" s="78"/>
      <c r="AR36" s="80"/>
      <c r="AS36" s="81"/>
      <c r="AT36" s="78"/>
      <c r="AU36" s="78"/>
      <c r="AV36" s="78"/>
      <c r="AW36" s="78"/>
      <c r="AX36" s="78"/>
      <c r="AY36" s="78"/>
      <c r="AZ36" s="78"/>
      <c r="BA36" s="78"/>
      <c r="BB36" s="80"/>
      <c r="BC36" s="81"/>
      <c r="BD36" s="78"/>
      <c r="BE36" s="78"/>
      <c r="BF36" s="81"/>
      <c r="BG36" s="78"/>
      <c r="BH36" s="78"/>
      <c r="BI36" s="78"/>
      <c r="BJ36" s="78"/>
      <c r="BK36" s="78"/>
      <c r="BL36" s="78"/>
      <c r="BM36" s="80"/>
      <c r="BN36" s="83"/>
      <c r="BO36" s="78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86"/>
      <c r="CB36" s="255"/>
    </row>
    <row r="37" spans="1:80" s="256" customFormat="1" ht="16.5" customHeight="1">
      <c r="A37" s="254" t="s">
        <v>57</v>
      </c>
      <c r="B37" s="76" t="s">
        <v>17</v>
      </c>
      <c r="C37" s="77">
        <v>595</v>
      </c>
      <c r="D37" s="78"/>
      <c r="E37" s="79"/>
      <c r="F37" s="78">
        <v>1</v>
      </c>
      <c r="G37" s="78"/>
      <c r="H37" s="78"/>
      <c r="I37" s="78"/>
      <c r="J37" s="78"/>
      <c r="K37" s="78"/>
      <c r="L37" s="78"/>
      <c r="M37" s="78"/>
      <c r="N37" s="80"/>
      <c r="O37" s="81"/>
      <c r="P37" s="78"/>
      <c r="Q37" s="78"/>
      <c r="R37" s="79"/>
      <c r="S37" s="78"/>
      <c r="T37" s="78"/>
      <c r="U37" s="78"/>
      <c r="V37" s="78"/>
      <c r="W37" s="78"/>
      <c r="X37" s="78"/>
      <c r="Y37" s="80"/>
      <c r="Z37" s="81"/>
      <c r="AA37" s="24"/>
      <c r="AB37" s="260">
        <v>2217</v>
      </c>
      <c r="AC37" s="276"/>
      <c r="AD37" s="78"/>
      <c r="AE37" s="78"/>
      <c r="AF37" s="80"/>
      <c r="AG37" s="81"/>
      <c r="AH37" s="78"/>
      <c r="AI37" s="78"/>
      <c r="AJ37" s="78"/>
      <c r="AK37" s="78"/>
      <c r="AL37" s="78"/>
      <c r="AM37" s="78"/>
      <c r="AN37" s="80"/>
      <c r="AO37" s="81"/>
      <c r="AP37" s="82"/>
      <c r="AQ37" s="78"/>
      <c r="AR37" s="80"/>
      <c r="AS37" s="81"/>
      <c r="AT37" s="78"/>
      <c r="AU37" s="78"/>
      <c r="AV37" s="78"/>
      <c r="AW37" s="78"/>
      <c r="AX37" s="78"/>
      <c r="AY37" s="78"/>
      <c r="AZ37" s="78"/>
      <c r="BA37" s="78"/>
      <c r="BB37" s="80"/>
      <c r="BC37" s="81"/>
      <c r="BD37" s="78"/>
      <c r="BE37" s="78"/>
      <c r="BF37" s="81"/>
      <c r="BG37" s="78"/>
      <c r="BH37" s="78"/>
      <c r="BI37" s="78"/>
      <c r="BJ37" s="78"/>
      <c r="BK37" s="78"/>
      <c r="BL37" s="78"/>
      <c r="BM37" s="80"/>
      <c r="BN37" s="83"/>
      <c r="BO37" s="78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86"/>
      <c r="CB37" s="255"/>
    </row>
    <row r="38" spans="1:80" s="256" customFormat="1" ht="16.5" customHeight="1">
      <c r="A38" s="254" t="s">
        <v>56</v>
      </c>
      <c r="B38" s="76" t="s">
        <v>16</v>
      </c>
      <c r="C38" s="77">
        <v>1495</v>
      </c>
      <c r="D38" s="78"/>
      <c r="E38" s="79"/>
      <c r="F38" s="78"/>
      <c r="G38" s="78"/>
      <c r="H38" s="78">
        <v>1</v>
      </c>
      <c r="I38" s="78"/>
      <c r="J38" s="78"/>
      <c r="K38" s="78"/>
      <c r="L38" s="78"/>
      <c r="M38" s="78"/>
      <c r="N38" s="80"/>
      <c r="O38" s="81"/>
      <c r="P38" s="78"/>
      <c r="Q38" s="78"/>
      <c r="R38" s="79"/>
      <c r="S38" s="78"/>
      <c r="T38" s="78"/>
      <c r="U38" s="78"/>
      <c r="V38" s="78"/>
      <c r="W38" s="78"/>
      <c r="X38" s="78"/>
      <c r="Y38" s="80"/>
      <c r="Z38" s="81"/>
      <c r="AA38" s="24"/>
      <c r="AB38" s="260">
        <v>2113</v>
      </c>
      <c r="AC38" s="276"/>
      <c r="AD38" s="78"/>
      <c r="AE38" s="78"/>
      <c r="AF38" s="80"/>
      <c r="AG38" s="81"/>
      <c r="AH38" s="78"/>
      <c r="AI38" s="78"/>
      <c r="AJ38" s="78"/>
      <c r="AK38" s="78"/>
      <c r="AL38" s="78"/>
      <c r="AM38" s="78"/>
      <c r="AN38" s="80"/>
      <c r="AO38" s="81"/>
      <c r="AP38" s="82"/>
      <c r="AQ38" s="78"/>
      <c r="AR38" s="80"/>
      <c r="AS38" s="81"/>
      <c r="AT38" s="78"/>
      <c r="AU38" s="78"/>
      <c r="AV38" s="78"/>
      <c r="AW38" s="78"/>
      <c r="AX38" s="78"/>
      <c r="AY38" s="78"/>
      <c r="AZ38" s="78"/>
      <c r="BA38" s="78"/>
      <c r="BB38" s="80"/>
      <c r="BC38" s="81"/>
      <c r="BD38" s="78"/>
      <c r="BE38" s="78"/>
      <c r="BF38" s="81"/>
      <c r="BG38" s="78"/>
      <c r="BH38" s="78"/>
      <c r="BI38" s="78"/>
      <c r="BJ38" s="78"/>
      <c r="BK38" s="78"/>
      <c r="BL38" s="78"/>
      <c r="BM38" s="80"/>
      <c r="BN38" s="83"/>
      <c r="BO38" s="78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86"/>
      <c r="CB38" s="255"/>
    </row>
    <row r="39" spans="1:150" s="256" customFormat="1" ht="16.5" customHeight="1">
      <c r="A39" s="254" t="s">
        <v>58</v>
      </c>
      <c r="B39" s="76" t="s">
        <v>18</v>
      </c>
      <c r="C39" s="77">
        <v>445</v>
      </c>
      <c r="D39" s="78"/>
      <c r="E39" s="79"/>
      <c r="F39" s="78"/>
      <c r="G39" s="78"/>
      <c r="H39" s="78"/>
      <c r="I39" s="78"/>
      <c r="J39" s="78"/>
      <c r="K39" s="78"/>
      <c r="L39" s="78"/>
      <c r="M39" s="78"/>
      <c r="N39" s="80"/>
      <c r="O39" s="81"/>
      <c r="P39" s="78"/>
      <c r="Q39" s="78"/>
      <c r="R39" s="79"/>
      <c r="S39" s="78"/>
      <c r="T39" s="78"/>
      <c r="U39" s="78"/>
      <c r="V39" s="78"/>
      <c r="W39" s="78"/>
      <c r="X39" s="78"/>
      <c r="Y39" s="80"/>
      <c r="Z39" s="81"/>
      <c r="AA39" s="24"/>
      <c r="AB39" s="261">
        <v>7417</v>
      </c>
      <c r="AC39" s="276"/>
      <c r="AD39" s="78"/>
      <c r="AE39" s="78"/>
      <c r="AF39" s="80"/>
      <c r="AG39" s="81"/>
      <c r="AH39" s="78"/>
      <c r="AI39" s="78"/>
      <c r="AJ39" s="78"/>
      <c r="AK39" s="78"/>
      <c r="AL39" s="78"/>
      <c r="AM39" s="78"/>
      <c r="AN39" s="80"/>
      <c r="AO39" s="81"/>
      <c r="AP39" s="82"/>
      <c r="AQ39" s="78"/>
      <c r="AR39" s="80"/>
      <c r="AS39" s="81"/>
      <c r="AT39" s="78"/>
      <c r="AU39" s="78"/>
      <c r="AV39" s="78"/>
      <c r="AW39" s="78"/>
      <c r="AX39" s="78"/>
      <c r="AY39" s="78"/>
      <c r="AZ39" s="78"/>
      <c r="BA39" s="78"/>
      <c r="BB39" s="80"/>
      <c r="BC39" s="81"/>
      <c r="BD39" s="78"/>
      <c r="BE39" s="78"/>
      <c r="BF39" s="81"/>
      <c r="BG39" s="78"/>
      <c r="BH39" s="78"/>
      <c r="BI39" s="78"/>
      <c r="BJ39" s="78"/>
      <c r="BK39" s="78"/>
      <c r="BL39" s="78"/>
      <c r="BM39" s="80"/>
      <c r="BN39" s="83"/>
      <c r="BO39" s="78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86"/>
      <c r="CB39" s="262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</row>
    <row r="40" spans="1:150" s="263" customFormat="1" ht="16.5" customHeight="1" thickBot="1">
      <c r="A40" s="264" t="s">
        <v>59</v>
      </c>
      <c r="B40" s="89" t="s">
        <v>19</v>
      </c>
      <c r="C40" s="109">
        <v>445</v>
      </c>
      <c r="D40" s="92"/>
      <c r="E40" s="91"/>
      <c r="F40" s="92"/>
      <c r="G40" s="92"/>
      <c r="H40" s="92"/>
      <c r="I40" s="92"/>
      <c r="J40" s="92"/>
      <c r="K40" s="92"/>
      <c r="L40" s="92"/>
      <c r="M40" s="92"/>
      <c r="N40" s="110"/>
      <c r="O40" s="94"/>
      <c r="P40" s="92"/>
      <c r="Q40" s="92"/>
      <c r="R40" s="91"/>
      <c r="S40" s="92"/>
      <c r="T40" s="92"/>
      <c r="U40" s="92"/>
      <c r="V40" s="92"/>
      <c r="W40" s="92"/>
      <c r="X40" s="92"/>
      <c r="Y40" s="110"/>
      <c r="Z40" s="94"/>
      <c r="AA40" s="25"/>
      <c r="AB40" s="92">
        <v>9445</v>
      </c>
      <c r="AC40" s="278"/>
      <c r="AD40" s="92"/>
      <c r="AE40" s="92"/>
      <c r="AF40" s="110"/>
      <c r="AG40" s="94"/>
      <c r="AH40" s="92"/>
      <c r="AI40" s="92"/>
      <c r="AJ40" s="92"/>
      <c r="AK40" s="92"/>
      <c r="AL40" s="92"/>
      <c r="AM40" s="92"/>
      <c r="AN40" s="110"/>
      <c r="AO40" s="94"/>
      <c r="AP40" s="111"/>
      <c r="AQ40" s="92"/>
      <c r="AR40" s="110"/>
      <c r="AS40" s="94"/>
      <c r="AT40" s="92"/>
      <c r="AU40" s="92"/>
      <c r="AV40" s="92"/>
      <c r="AW40" s="92"/>
      <c r="AX40" s="92"/>
      <c r="AY40" s="92"/>
      <c r="AZ40" s="92"/>
      <c r="BA40" s="92"/>
      <c r="BB40" s="110"/>
      <c r="BC40" s="94"/>
      <c r="BD40" s="92"/>
      <c r="BE40" s="92"/>
      <c r="BF40" s="94"/>
      <c r="BG40" s="92"/>
      <c r="BH40" s="92"/>
      <c r="BI40" s="92"/>
      <c r="BJ40" s="92"/>
      <c r="BK40" s="92"/>
      <c r="BL40" s="92"/>
      <c r="BM40" s="110"/>
      <c r="BN40" s="126"/>
      <c r="BO40" s="92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127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</row>
    <row r="41" spans="1:79" s="87" customFormat="1" ht="16.5" customHeight="1">
      <c r="A41" s="128" t="s">
        <v>244</v>
      </c>
      <c r="B41" s="129" t="s">
        <v>372</v>
      </c>
      <c r="C41" s="169">
        <v>1730</v>
      </c>
      <c r="D41" s="115"/>
      <c r="E41" s="116" t="s">
        <v>0</v>
      </c>
      <c r="F41" s="115"/>
      <c r="G41" s="115"/>
      <c r="H41" s="115"/>
      <c r="I41" s="115"/>
      <c r="J41" s="115">
        <v>12</v>
      </c>
      <c r="K41" s="115"/>
      <c r="L41" s="115"/>
      <c r="M41" s="115"/>
      <c r="N41" s="172">
        <v>4</v>
      </c>
      <c r="O41" s="113"/>
      <c r="P41" s="115"/>
      <c r="Q41" s="115" t="s">
        <v>312</v>
      </c>
      <c r="R41" s="116" t="s">
        <v>0</v>
      </c>
      <c r="S41" s="115">
        <v>1</v>
      </c>
      <c r="T41" s="115"/>
      <c r="U41" s="116"/>
      <c r="V41" s="115"/>
      <c r="W41" s="115"/>
      <c r="X41" s="115"/>
      <c r="Y41" s="172"/>
      <c r="Z41" s="113" t="s">
        <v>242</v>
      </c>
      <c r="AA41" s="23">
        <v>32</v>
      </c>
      <c r="AB41" s="115">
        <v>376</v>
      </c>
      <c r="AC41" s="275"/>
      <c r="AD41" s="82">
        <v>17.8</v>
      </c>
      <c r="AE41" s="78">
        <v>24</v>
      </c>
      <c r="AF41" s="118" t="s">
        <v>0</v>
      </c>
      <c r="AG41" s="113"/>
      <c r="AH41" s="116" t="s">
        <v>0</v>
      </c>
      <c r="AI41" s="116" t="s">
        <v>0</v>
      </c>
      <c r="AJ41" s="116" t="s">
        <v>0</v>
      </c>
      <c r="AK41" s="116"/>
      <c r="AL41" s="116" t="s">
        <v>0</v>
      </c>
      <c r="AM41" s="115"/>
      <c r="AN41" s="265" t="s">
        <v>374</v>
      </c>
      <c r="AO41" s="170" t="s">
        <v>0</v>
      </c>
      <c r="AP41" s="116" t="s">
        <v>0</v>
      </c>
      <c r="AQ41" s="115">
        <v>8</v>
      </c>
      <c r="AR41" s="172">
        <v>254</v>
      </c>
      <c r="AS41" s="113"/>
      <c r="AT41" s="115"/>
      <c r="AU41" s="115"/>
      <c r="AV41" s="115"/>
      <c r="AW41" s="115"/>
      <c r="AX41" s="115"/>
      <c r="AY41" s="115"/>
      <c r="AZ41" s="115"/>
      <c r="BA41" s="115"/>
      <c r="BB41" s="172"/>
      <c r="BC41" s="170" t="s">
        <v>0</v>
      </c>
      <c r="BD41" s="115"/>
      <c r="BE41" s="115"/>
      <c r="BF41" s="170" t="s">
        <v>0</v>
      </c>
      <c r="BG41" s="116" t="s">
        <v>0</v>
      </c>
      <c r="BH41" s="115"/>
      <c r="BI41" s="115"/>
      <c r="BJ41" s="116"/>
      <c r="BK41" s="116"/>
      <c r="BL41" s="115"/>
      <c r="BM41" s="172"/>
      <c r="BN41" s="170" t="s">
        <v>0</v>
      </c>
      <c r="BO41" s="115">
        <v>4</v>
      </c>
      <c r="BP41" s="116"/>
      <c r="BQ41" s="116" t="s">
        <v>0</v>
      </c>
      <c r="BR41" s="116" t="s">
        <v>0</v>
      </c>
      <c r="BS41" s="116" t="s">
        <v>0</v>
      </c>
      <c r="BT41" s="116"/>
      <c r="BU41" s="116" t="s">
        <v>0</v>
      </c>
      <c r="BV41" s="116" t="s">
        <v>0</v>
      </c>
      <c r="BW41" s="116" t="s">
        <v>0</v>
      </c>
      <c r="BX41" s="116" t="s">
        <v>0</v>
      </c>
      <c r="BY41" s="116" t="s">
        <v>0</v>
      </c>
      <c r="BZ41" s="116" t="s">
        <v>0</v>
      </c>
      <c r="CA41" s="236" t="s">
        <v>0</v>
      </c>
    </row>
    <row r="42" spans="1:79" s="87" customFormat="1" ht="16.5" customHeight="1">
      <c r="A42" s="147" t="s">
        <v>243</v>
      </c>
      <c r="B42" s="76" t="s">
        <v>373</v>
      </c>
      <c r="C42" s="77">
        <v>2795</v>
      </c>
      <c r="D42" s="78"/>
      <c r="E42" s="79" t="s">
        <v>0</v>
      </c>
      <c r="F42" s="79"/>
      <c r="G42" s="79"/>
      <c r="H42" s="79"/>
      <c r="I42" s="78"/>
      <c r="J42" s="78">
        <v>24</v>
      </c>
      <c r="K42" s="79"/>
      <c r="L42" s="78"/>
      <c r="M42" s="78"/>
      <c r="N42" s="80">
        <v>4</v>
      </c>
      <c r="O42" s="81"/>
      <c r="P42" s="78"/>
      <c r="Q42" s="78" t="s">
        <v>287</v>
      </c>
      <c r="R42" s="79" t="s">
        <v>0</v>
      </c>
      <c r="S42" s="78">
        <v>1</v>
      </c>
      <c r="T42" s="78"/>
      <c r="U42" s="79"/>
      <c r="V42" s="78"/>
      <c r="W42" s="78"/>
      <c r="X42" s="78"/>
      <c r="Y42" s="80"/>
      <c r="Z42" s="81" t="s">
        <v>242</v>
      </c>
      <c r="AA42" s="24">
        <v>32</v>
      </c>
      <c r="AB42" s="260">
        <v>282</v>
      </c>
      <c r="AC42" s="276"/>
      <c r="AD42" s="82">
        <v>35.7</v>
      </c>
      <c r="AE42" s="78">
        <v>48</v>
      </c>
      <c r="AF42" s="85" t="s">
        <v>0</v>
      </c>
      <c r="AG42" s="81"/>
      <c r="AH42" s="79" t="s">
        <v>0</v>
      </c>
      <c r="AI42" s="79" t="s">
        <v>0</v>
      </c>
      <c r="AJ42" s="79" t="s">
        <v>0</v>
      </c>
      <c r="AK42" s="79"/>
      <c r="AL42" s="79" t="s">
        <v>0</v>
      </c>
      <c r="AM42" s="78"/>
      <c r="AN42" s="265" t="s">
        <v>374</v>
      </c>
      <c r="AO42" s="83" t="s">
        <v>0</v>
      </c>
      <c r="AP42" s="79" t="s">
        <v>0</v>
      </c>
      <c r="AQ42" s="78">
        <v>8</v>
      </c>
      <c r="AR42" s="80">
        <v>254</v>
      </c>
      <c r="AS42" s="83"/>
      <c r="AT42" s="78"/>
      <c r="AU42" s="78"/>
      <c r="AV42" s="78"/>
      <c r="AW42" s="78"/>
      <c r="AX42" s="78"/>
      <c r="AY42" s="78"/>
      <c r="AZ42" s="78"/>
      <c r="BA42" s="78"/>
      <c r="BB42" s="80"/>
      <c r="BC42" s="83" t="s">
        <v>0</v>
      </c>
      <c r="BD42" s="78"/>
      <c r="BE42" s="78"/>
      <c r="BF42" s="83" t="s">
        <v>0</v>
      </c>
      <c r="BG42" s="79" t="s">
        <v>0</v>
      </c>
      <c r="BH42" s="78"/>
      <c r="BI42" s="78"/>
      <c r="BJ42" s="79"/>
      <c r="BK42" s="79"/>
      <c r="BL42" s="78"/>
      <c r="BM42" s="80"/>
      <c r="BN42" s="83" t="s">
        <v>0</v>
      </c>
      <c r="BO42" s="78">
        <v>4</v>
      </c>
      <c r="BP42" s="79"/>
      <c r="BQ42" s="79" t="s">
        <v>0</v>
      </c>
      <c r="BR42" s="79" t="s">
        <v>0</v>
      </c>
      <c r="BS42" s="79" t="s">
        <v>0</v>
      </c>
      <c r="BT42" s="79"/>
      <c r="BU42" s="79" t="s">
        <v>0</v>
      </c>
      <c r="BV42" s="79" t="s">
        <v>0</v>
      </c>
      <c r="BW42" s="79" t="s">
        <v>0</v>
      </c>
      <c r="BX42" s="79" t="s">
        <v>0</v>
      </c>
      <c r="BY42" s="79" t="s">
        <v>0</v>
      </c>
      <c r="BZ42" s="79" t="s">
        <v>0</v>
      </c>
      <c r="CA42" s="86" t="s">
        <v>0</v>
      </c>
    </row>
    <row r="43" spans="1:79" s="87" customFormat="1" ht="16.5" customHeight="1" thickBot="1">
      <c r="A43" s="88" t="s">
        <v>298</v>
      </c>
      <c r="B43" s="89" t="s">
        <v>305</v>
      </c>
      <c r="C43" s="246">
        <v>3795</v>
      </c>
      <c r="D43" s="92"/>
      <c r="E43" s="91" t="s">
        <v>0</v>
      </c>
      <c r="F43" s="92"/>
      <c r="G43" s="92"/>
      <c r="H43" s="92"/>
      <c r="I43" s="92"/>
      <c r="J43" s="92">
        <v>48</v>
      </c>
      <c r="K43" s="92"/>
      <c r="L43" s="92"/>
      <c r="M43" s="92"/>
      <c r="N43" s="110">
        <v>4</v>
      </c>
      <c r="O43" s="94"/>
      <c r="P43" s="92"/>
      <c r="Q43" s="92" t="s">
        <v>288</v>
      </c>
      <c r="R43" s="91" t="s">
        <v>0</v>
      </c>
      <c r="S43" s="92">
        <v>1</v>
      </c>
      <c r="T43" s="92"/>
      <c r="U43" s="91"/>
      <c r="V43" s="92"/>
      <c r="W43" s="92"/>
      <c r="X43" s="92"/>
      <c r="Y43" s="110"/>
      <c r="Z43" s="94" t="s">
        <v>242</v>
      </c>
      <c r="AA43" s="25">
        <v>32</v>
      </c>
      <c r="AB43" s="266">
        <v>184</v>
      </c>
      <c r="AC43" s="278" t="s">
        <v>379</v>
      </c>
      <c r="AD43" s="68">
        <v>71</v>
      </c>
      <c r="AE43" s="64">
        <v>96</v>
      </c>
      <c r="AF43" s="93" t="s">
        <v>0</v>
      </c>
      <c r="AG43" s="94"/>
      <c r="AH43" s="91" t="s">
        <v>0</v>
      </c>
      <c r="AI43" s="91" t="s">
        <v>0</v>
      </c>
      <c r="AJ43" s="91" t="s">
        <v>0</v>
      </c>
      <c r="AK43" s="91"/>
      <c r="AL43" s="91" t="s">
        <v>0</v>
      </c>
      <c r="AM43" s="92"/>
      <c r="AN43" s="64" t="s">
        <v>375</v>
      </c>
      <c r="AO43" s="126" t="s">
        <v>0</v>
      </c>
      <c r="AP43" s="91" t="s">
        <v>0</v>
      </c>
      <c r="AQ43" s="92">
        <v>8</v>
      </c>
      <c r="AR43" s="110">
        <v>255</v>
      </c>
      <c r="AS43" s="94"/>
      <c r="AT43" s="92"/>
      <c r="AU43" s="92"/>
      <c r="AV43" s="92"/>
      <c r="AW43" s="92"/>
      <c r="AX43" s="92"/>
      <c r="AY43" s="92"/>
      <c r="AZ43" s="92"/>
      <c r="BA43" s="92"/>
      <c r="BB43" s="110"/>
      <c r="BC43" s="126" t="s">
        <v>0</v>
      </c>
      <c r="BD43" s="92"/>
      <c r="BE43" s="92"/>
      <c r="BF43" s="126" t="s">
        <v>0</v>
      </c>
      <c r="BG43" s="91" t="s">
        <v>0</v>
      </c>
      <c r="BH43" s="92"/>
      <c r="BI43" s="92"/>
      <c r="BJ43" s="91"/>
      <c r="BK43" s="91"/>
      <c r="BL43" s="92"/>
      <c r="BM43" s="110"/>
      <c r="BN43" s="126" t="s">
        <v>0</v>
      </c>
      <c r="BO43" s="92">
        <v>4</v>
      </c>
      <c r="BP43" s="91"/>
      <c r="BQ43" s="91" t="s">
        <v>0</v>
      </c>
      <c r="BR43" s="91" t="s">
        <v>0</v>
      </c>
      <c r="BS43" s="91" t="s">
        <v>0</v>
      </c>
      <c r="BT43" s="91"/>
      <c r="BU43" s="267" t="s">
        <v>0</v>
      </c>
      <c r="BV43" s="267" t="s">
        <v>0</v>
      </c>
      <c r="BW43" s="267" t="s">
        <v>0</v>
      </c>
      <c r="BX43" s="267" t="s">
        <v>0</v>
      </c>
      <c r="BY43" s="267" t="s">
        <v>0</v>
      </c>
      <c r="BZ43" s="267" t="s">
        <v>0</v>
      </c>
      <c r="CA43" s="268" t="s">
        <v>0</v>
      </c>
    </row>
    <row r="44" spans="1:150" s="106" customFormat="1" ht="16.5" customHeight="1">
      <c r="A44" s="128" t="s">
        <v>284</v>
      </c>
      <c r="B44" s="129" t="s">
        <v>283</v>
      </c>
      <c r="C44" s="169">
        <v>749</v>
      </c>
      <c r="D44" s="115">
        <v>24</v>
      </c>
      <c r="E44" s="116" t="s">
        <v>0</v>
      </c>
      <c r="F44" s="115"/>
      <c r="G44" s="116"/>
      <c r="H44" s="116"/>
      <c r="I44" s="115"/>
      <c r="J44" s="115">
        <v>2</v>
      </c>
      <c r="K44" s="116"/>
      <c r="L44" s="116"/>
      <c r="M44" s="116"/>
      <c r="N44" s="172">
        <v>2</v>
      </c>
      <c r="O44" s="113"/>
      <c r="P44" s="115"/>
      <c r="Q44" s="115" t="s">
        <v>287</v>
      </c>
      <c r="R44" s="116" t="s">
        <v>0</v>
      </c>
      <c r="S44" s="115">
        <v>1</v>
      </c>
      <c r="T44" s="115"/>
      <c r="U44" s="116"/>
      <c r="V44" s="115"/>
      <c r="W44" s="115"/>
      <c r="X44" s="115"/>
      <c r="Y44" s="172"/>
      <c r="Z44" s="113" t="s">
        <v>102</v>
      </c>
      <c r="AA44" s="23"/>
      <c r="AB44" s="115">
        <v>447</v>
      </c>
      <c r="AC44" s="275" t="s">
        <v>381</v>
      </c>
      <c r="AD44" s="115">
        <v>6.5</v>
      </c>
      <c r="AE44" s="115">
        <v>8.8</v>
      </c>
      <c r="AF44" s="118" t="s">
        <v>0</v>
      </c>
      <c r="AG44" s="170"/>
      <c r="AH44" s="116" t="s">
        <v>0</v>
      </c>
      <c r="AI44" s="116" t="s">
        <v>0</v>
      </c>
      <c r="AJ44" s="116" t="s">
        <v>0</v>
      </c>
      <c r="AK44" s="116"/>
      <c r="AL44" s="116" t="s">
        <v>0</v>
      </c>
      <c r="AM44" s="116"/>
      <c r="AN44" s="248" t="s">
        <v>188</v>
      </c>
      <c r="AO44" s="170" t="s">
        <v>0</v>
      </c>
      <c r="AP44" s="173"/>
      <c r="AQ44" s="115">
        <v>8</v>
      </c>
      <c r="AR44" s="172">
        <v>255</v>
      </c>
      <c r="AS44" s="170" t="s">
        <v>0</v>
      </c>
      <c r="AT44" s="115"/>
      <c r="AU44" s="116"/>
      <c r="AV44" s="115"/>
      <c r="AW44" s="64">
        <v>32</v>
      </c>
      <c r="AX44" s="64" t="s">
        <v>115</v>
      </c>
      <c r="AY44" s="64" t="s">
        <v>115</v>
      </c>
      <c r="AZ44" s="64">
        <v>10</v>
      </c>
      <c r="BA44" s="116" t="s">
        <v>0</v>
      </c>
      <c r="BB44" s="65"/>
      <c r="BC44" s="113"/>
      <c r="BD44" s="115"/>
      <c r="BE44" s="116"/>
      <c r="BF44" s="170" t="s">
        <v>0</v>
      </c>
      <c r="BG44" s="116" t="s">
        <v>0</v>
      </c>
      <c r="BH44" s="115"/>
      <c r="BI44" s="115"/>
      <c r="BJ44" s="116" t="s">
        <v>0</v>
      </c>
      <c r="BK44" s="116"/>
      <c r="BL44" s="115"/>
      <c r="BM44" s="172"/>
      <c r="BN44" s="170" t="s">
        <v>0</v>
      </c>
      <c r="BO44" s="115">
        <v>7</v>
      </c>
      <c r="BP44" s="116"/>
      <c r="BQ44" s="116" t="s">
        <v>0</v>
      </c>
      <c r="BR44" s="116" t="s">
        <v>0</v>
      </c>
      <c r="BS44" s="116" t="s">
        <v>0</v>
      </c>
      <c r="BT44" s="116" t="s">
        <v>0</v>
      </c>
      <c r="BU44" s="116"/>
      <c r="BV44" s="116" t="s">
        <v>0</v>
      </c>
      <c r="BW44" s="116" t="s">
        <v>0</v>
      </c>
      <c r="BX44" s="116" t="s">
        <v>0</v>
      </c>
      <c r="BY44" s="116" t="s">
        <v>0</v>
      </c>
      <c r="BZ44" s="116" t="s">
        <v>0</v>
      </c>
      <c r="CA44" s="236" t="s">
        <v>0</v>
      </c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</row>
    <row r="45" spans="1:79" s="106" customFormat="1" ht="16.5" customHeight="1" thickBot="1">
      <c r="A45" s="264" t="s">
        <v>286</v>
      </c>
      <c r="B45" s="89" t="s">
        <v>285</v>
      </c>
      <c r="C45" s="109">
        <v>1375</v>
      </c>
      <c r="D45" s="64">
        <v>48</v>
      </c>
      <c r="E45" s="65" t="s">
        <v>0</v>
      </c>
      <c r="F45" s="64"/>
      <c r="G45" s="65"/>
      <c r="H45" s="65"/>
      <c r="I45" s="64"/>
      <c r="J45" s="269">
        <v>2</v>
      </c>
      <c r="K45" s="269"/>
      <c r="L45" s="267"/>
      <c r="M45" s="267"/>
      <c r="N45" s="72">
        <v>2</v>
      </c>
      <c r="O45" s="67"/>
      <c r="P45" s="64"/>
      <c r="Q45" s="64" t="s">
        <v>288</v>
      </c>
      <c r="R45" s="65" t="s">
        <v>0</v>
      </c>
      <c r="S45" s="64">
        <v>1</v>
      </c>
      <c r="T45" s="64"/>
      <c r="U45" s="65"/>
      <c r="V45" s="64"/>
      <c r="W45" s="64"/>
      <c r="X45" s="64"/>
      <c r="Y45" s="80"/>
      <c r="Z45" s="81" t="s">
        <v>102</v>
      </c>
      <c r="AA45" s="26"/>
      <c r="AB45" s="64">
        <v>333</v>
      </c>
      <c r="AC45" s="277" t="s">
        <v>382</v>
      </c>
      <c r="AD45" s="68">
        <v>10.1</v>
      </c>
      <c r="AE45" s="64">
        <v>13.6</v>
      </c>
      <c r="AF45" s="66" t="s">
        <v>0</v>
      </c>
      <c r="AG45" s="69"/>
      <c r="AH45" s="65" t="s">
        <v>0</v>
      </c>
      <c r="AI45" s="65" t="s">
        <v>0</v>
      </c>
      <c r="AJ45" s="65" t="s">
        <v>0</v>
      </c>
      <c r="AK45" s="65"/>
      <c r="AL45" s="65" t="s">
        <v>0</v>
      </c>
      <c r="AM45" s="65"/>
      <c r="AN45" s="64" t="s">
        <v>188</v>
      </c>
      <c r="AO45" s="126" t="s">
        <v>0</v>
      </c>
      <c r="AP45" s="73"/>
      <c r="AQ45" s="64">
        <v>8</v>
      </c>
      <c r="AR45" s="72">
        <v>255</v>
      </c>
      <c r="AS45" s="69" t="s">
        <v>0</v>
      </c>
      <c r="AT45" s="64"/>
      <c r="AU45" s="65"/>
      <c r="AV45" s="64"/>
      <c r="AW45" s="92">
        <v>32</v>
      </c>
      <c r="AX45" s="92" t="s">
        <v>115</v>
      </c>
      <c r="AY45" s="92" t="s">
        <v>115</v>
      </c>
      <c r="AZ45" s="92">
        <v>10</v>
      </c>
      <c r="BA45" s="65" t="s">
        <v>0</v>
      </c>
      <c r="BB45" s="110"/>
      <c r="BC45" s="94"/>
      <c r="BD45" s="64"/>
      <c r="BE45" s="65"/>
      <c r="BF45" s="69" t="s">
        <v>0</v>
      </c>
      <c r="BG45" s="65" t="s">
        <v>0</v>
      </c>
      <c r="BH45" s="64"/>
      <c r="BI45" s="64"/>
      <c r="BJ45" s="65" t="s">
        <v>0</v>
      </c>
      <c r="BK45" s="65"/>
      <c r="BL45" s="64"/>
      <c r="BM45" s="72"/>
      <c r="BN45" s="69" t="s">
        <v>0</v>
      </c>
      <c r="BO45" s="64">
        <v>7</v>
      </c>
      <c r="BP45" s="65"/>
      <c r="BQ45" s="65" t="s">
        <v>0</v>
      </c>
      <c r="BR45" s="65" t="s">
        <v>0</v>
      </c>
      <c r="BS45" s="65" t="s">
        <v>0</v>
      </c>
      <c r="BT45" s="65" t="s">
        <v>0</v>
      </c>
      <c r="BU45" s="267"/>
      <c r="BV45" s="267" t="s">
        <v>0</v>
      </c>
      <c r="BW45" s="267" t="s">
        <v>0</v>
      </c>
      <c r="BX45" s="267" t="s">
        <v>0</v>
      </c>
      <c r="BY45" s="267" t="s">
        <v>0</v>
      </c>
      <c r="BZ45" s="267" t="s">
        <v>0</v>
      </c>
      <c r="CA45" s="268" t="s">
        <v>0</v>
      </c>
    </row>
    <row r="46" spans="1:150" s="106" customFormat="1" ht="16.5" customHeight="1">
      <c r="A46" s="381" t="s">
        <v>306</v>
      </c>
      <c r="B46" s="129" t="s">
        <v>303</v>
      </c>
      <c r="C46" s="169">
        <v>3995</v>
      </c>
      <c r="D46" s="115"/>
      <c r="E46" s="116"/>
      <c r="F46" s="115"/>
      <c r="G46" s="116"/>
      <c r="H46" s="116"/>
      <c r="I46" s="115"/>
      <c r="J46" s="115">
        <v>26</v>
      </c>
      <c r="K46" s="116"/>
      <c r="L46" s="115">
        <v>1</v>
      </c>
      <c r="M46" s="116"/>
      <c r="N46" s="172">
        <v>4</v>
      </c>
      <c r="O46" s="113"/>
      <c r="P46" s="115">
        <v>2</v>
      </c>
      <c r="Q46" s="115">
        <v>24</v>
      </c>
      <c r="R46" s="116" t="s">
        <v>0</v>
      </c>
      <c r="S46" s="115">
        <v>1</v>
      </c>
      <c r="T46" s="115">
        <v>3</v>
      </c>
      <c r="U46" s="116" t="s">
        <v>45</v>
      </c>
      <c r="V46" s="115">
        <v>8</v>
      </c>
      <c r="W46" s="115"/>
      <c r="X46" s="115"/>
      <c r="Y46" s="118" t="s">
        <v>0</v>
      </c>
      <c r="Z46" s="113" t="s">
        <v>242</v>
      </c>
      <c r="AA46" s="23">
        <v>32</v>
      </c>
      <c r="AB46" s="115">
        <v>268</v>
      </c>
      <c r="AC46" s="275" t="s">
        <v>379</v>
      </c>
      <c r="AD46" s="115">
        <v>80</v>
      </c>
      <c r="AE46" s="115">
        <v>108</v>
      </c>
      <c r="AF46" s="118" t="s">
        <v>0</v>
      </c>
      <c r="AG46" s="170"/>
      <c r="AH46" s="116" t="s">
        <v>0</v>
      </c>
      <c r="AI46" s="116" t="s">
        <v>0</v>
      </c>
      <c r="AJ46" s="116" t="s">
        <v>0</v>
      </c>
      <c r="AK46" s="116"/>
      <c r="AL46" s="116" t="s">
        <v>0</v>
      </c>
      <c r="AM46" s="116" t="s">
        <v>0</v>
      </c>
      <c r="AN46" s="248" t="s">
        <v>375</v>
      </c>
      <c r="AO46" s="170" t="s">
        <v>0</v>
      </c>
      <c r="AP46" s="116" t="s">
        <v>0</v>
      </c>
      <c r="AQ46" s="115">
        <v>8</v>
      </c>
      <c r="AR46" s="172">
        <v>255</v>
      </c>
      <c r="AS46" s="170" t="s">
        <v>196</v>
      </c>
      <c r="AT46" s="115"/>
      <c r="AU46" s="116"/>
      <c r="AV46" s="115"/>
      <c r="AW46" s="115"/>
      <c r="AX46" s="115"/>
      <c r="AY46" s="115"/>
      <c r="AZ46" s="115"/>
      <c r="BA46" s="116" t="s">
        <v>196</v>
      </c>
      <c r="BB46" s="172"/>
      <c r="BC46" s="170" t="s">
        <v>0</v>
      </c>
      <c r="BD46" s="116" t="s">
        <v>196</v>
      </c>
      <c r="BE46" s="116" t="s">
        <v>0</v>
      </c>
      <c r="BF46" s="170" t="s">
        <v>0</v>
      </c>
      <c r="BG46" s="116" t="s">
        <v>0</v>
      </c>
      <c r="BH46" s="115"/>
      <c r="BI46" s="115"/>
      <c r="BJ46" s="116" t="s">
        <v>0</v>
      </c>
      <c r="BK46" s="116"/>
      <c r="BL46" s="115">
        <v>64</v>
      </c>
      <c r="BM46" s="172"/>
      <c r="BN46" s="170" t="s">
        <v>0</v>
      </c>
      <c r="BO46" s="115">
        <v>4</v>
      </c>
      <c r="BP46" s="116"/>
      <c r="BQ46" s="116" t="s">
        <v>0</v>
      </c>
      <c r="BR46" s="116" t="s">
        <v>0</v>
      </c>
      <c r="BS46" s="116" t="s">
        <v>0</v>
      </c>
      <c r="BT46" s="116" t="s">
        <v>0</v>
      </c>
      <c r="BU46" s="116" t="s">
        <v>0</v>
      </c>
      <c r="BV46" s="116" t="s">
        <v>0</v>
      </c>
      <c r="BW46" s="116" t="s">
        <v>0</v>
      </c>
      <c r="BX46" s="116" t="s">
        <v>0</v>
      </c>
      <c r="BY46" s="116" t="s">
        <v>0</v>
      </c>
      <c r="BZ46" s="116" t="s">
        <v>0</v>
      </c>
      <c r="CA46" s="236" t="s">
        <v>0</v>
      </c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</row>
    <row r="47" spans="1:150" s="87" customFormat="1" ht="16.5" customHeight="1">
      <c r="A47" s="382" t="s">
        <v>307</v>
      </c>
      <c r="B47" s="76" t="s">
        <v>304</v>
      </c>
      <c r="C47" s="77">
        <v>5995</v>
      </c>
      <c r="D47" s="78"/>
      <c r="E47" s="79"/>
      <c r="F47" s="78"/>
      <c r="G47" s="78"/>
      <c r="H47" s="78"/>
      <c r="I47" s="78"/>
      <c r="J47" s="78">
        <v>50</v>
      </c>
      <c r="K47" s="78"/>
      <c r="L47" s="78">
        <v>1</v>
      </c>
      <c r="M47" s="78"/>
      <c r="N47" s="80">
        <v>4</v>
      </c>
      <c r="O47" s="81"/>
      <c r="P47" s="78">
        <v>2</v>
      </c>
      <c r="Q47" s="78">
        <v>48</v>
      </c>
      <c r="R47" s="79" t="s">
        <v>0</v>
      </c>
      <c r="S47" s="78">
        <v>1</v>
      </c>
      <c r="T47" s="78">
        <v>3</v>
      </c>
      <c r="U47" s="79" t="s">
        <v>45</v>
      </c>
      <c r="V47" s="78">
        <v>8</v>
      </c>
      <c r="W47" s="78"/>
      <c r="X47" s="78"/>
      <c r="Y47" s="85" t="s">
        <v>0</v>
      </c>
      <c r="Z47" s="81" t="s">
        <v>242</v>
      </c>
      <c r="AA47" s="24">
        <v>32</v>
      </c>
      <c r="AB47" s="78">
        <v>184</v>
      </c>
      <c r="AC47" s="277" t="s">
        <v>379</v>
      </c>
      <c r="AD47" s="78">
        <v>115</v>
      </c>
      <c r="AE47" s="64">
        <v>156</v>
      </c>
      <c r="AF47" s="85" t="s">
        <v>0</v>
      </c>
      <c r="AG47" s="83"/>
      <c r="AH47" s="79" t="s">
        <v>0</v>
      </c>
      <c r="AI47" s="79" t="s">
        <v>0</v>
      </c>
      <c r="AJ47" s="79" t="s">
        <v>0</v>
      </c>
      <c r="AK47" s="79"/>
      <c r="AL47" s="79" t="s">
        <v>0</v>
      </c>
      <c r="AM47" s="79" t="s">
        <v>0</v>
      </c>
      <c r="AN47" s="64" t="s">
        <v>375</v>
      </c>
      <c r="AO47" s="83" t="s">
        <v>0</v>
      </c>
      <c r="AP47" s="79" t="s">
        <v>0</v>
      </c>
      <c r="AQ47" s="78">
        <v>8</v>
      </c>
      <c r="AR47" s="80">
        <v>255</v>
      </c>
      <c r="AS47" s="270" t="s">
        <v>196</v>
      </c>
      <c r="AT47" s="78"/>
      <c r="AU47" s="78"/>
      <c r="AV47" s="78"/>
      <c r="AW47" s="78"/>
      <c r="AX47" s="78"/>
      <c r="AY47" s="78"/>
      <c r="AZ47" s="78"/>
      <c r="BA47" s="270" t="s">
        <v>196</v>
      </c>
      <c r="BB47" s="80"/>
      <c r="BC47" s="157" t="s">
        <v>0</v>
      </c>
      <c r="BD47" s="79" t="s">
        <v>196</v>
      </c>
      <c r="BE47" s="79" t="s">
        <v>0</v>
      </c>
      <c r="BF47" s="83" t="s">
        <v>0</v>
      </c>
      <c r="BG47" s="79" t="s">
        <v>0</v>
      </c>
      <c r="BH47" s="78"/>
      <c r="BI47" s="78"/>
      <c r="BJ47" s="79" t="s">
        <v>0</v>
      </c>
      <c r="BK47" s="78"/>
      <c r="BL47" s="78">
        <v>64</v>
      </c>
      <c r="BM47" s="80"/>
      <c r="BN47" s="83" t="s">
        <v>0</v>
      </c>
      <c r="BO47" s="78">
        <v>4</v>
      </c>
      <c r="BP47" s="79"/>
      <c r="BQ47" s="79" t="s">
        <v>0</v>
      </c>
      <c r="BR47" s="79" t="s">
        <v>0</v>
      </c>
      <c r="BS47" s="79" t="s">
        <v>0</v>
      </c>
      <c r="BT47" s="79" t="s">
        <v>0</v>
      </c>
      <c r="BU47" s="79" t="s">
        <v>0</v>
      </c>
      <c r="BV47" s="79" t="s">
        <v>0</v>
      </c>
      <c r="BW47" s="79" t="s">
        <v>0</v>
      </c>
      <c r="BX47" s="79" t="s">
        <v>0</v>
      </c>
      <c r="BY47" s="79" t="s">
        <v>0</v>
      </c>
      <c r="BZ47" s="79" t="s">
        <v>0</v>
      </c>
      <c r="CA47" s="86" t="s">
        <v>0</v>
      </c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</row>
    <row r="48" spans="1:150" s="105" customFormat="1" ht="16.5" customHeight="1">
      <c r="A48" s="382" t="s">
        <v>300</v>
      </c>
      <c r="B48" s="76" t="s">
        <v>299</v>
      </c>
      <c r="C48" s="77">
        <v>245</v>
      </c>
      <c r="D48" s="78"/>
      <c r="E48" s="79"/>
      <c r="F48" s="78"/>
      <c r="G48" s="78"/>
      <c r="H48" s="78"/>
      <c r="I48" s="78"/>
      <c r="J48" s="78"/>
      <c r="K48" s="78"/>
      <c r="L48" s="78"/>
      <c r="M48" s="78"/>
      <c r="N48" s="80"/>
      <c r="O48" s="81"/>
      <c r="P48" s="78"/>
      <c r="Q48" s="78"/>
      <c r="R48" s="79"/>
      <c r="S48" s="78"/>
      <c r="T48" s="78"/>
      <c r="U48" s="78"/>
      <c r="V48" s="78"/>
      <c r="W48" s="78"/>
      <c r="X48" s="78"/>
      <c r="Y48" s="80"/>
      <c r="Z48" s="81"/>
      <c r="AA48" s="24"/>
      <c r="AB48" s="78"/>
      <c r="AC48" s="78"/>
      <c r="AD48" s="78"/>
      <c r="AE48" s="78">
        <v>40</v>
      </c>
      <c r="AF48" s="80"/>
      <c r="AG48" s="81"/>
      <c r="AH48" s="78"/>
      <c r="AI48" s="78"/>
      <c r="AJ48" s="78"/>
      <c r="AK48" s="78"/>
      <c r="AL48" s="78"/>
      <c r="AM48" s="78"/>
      <c r="AN48" s="80"/>
      <c r="AO48" s="81"/>
      <c r="AP48" s="82"/>
      <c r="AQ48" s="78"/>
      <c r="AR48" s="80"/>
      <c r="AS48" s="81"/>
      <c r="AT48" s="78"/>
      <c r="AU48" s="78"/>
      <c r="AV48" s="78"/>
      <c r="AW48" s="78"/>
      <c r="AX48" s="78"/>
      <c r="AY48" s="78"/>
      <c r="AZ48" s="78"/>
      <c r="BA48" s="78"/>
      <c r="BB48" s="80"/>
      <c r="BC48" s="81"/>
      <c r="BD48" s="78"/>
      <c r="BE48" s="78"/>
      <c r="BF48" s="81"/>
      <c r="BG48" s="79"/>
      <c r="BH48" s="78"/>
      <c r="BI48" s="78"/>
      <c r="BJ48" s="79"/>
      <c r="BK48" s="78"/>
      <c r="BL48" s="78"/>
      <c r="BM48" s="80"/>
      <c r="BN48" s="83"/>
      <c r="BO48" s="78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8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</row>
    <row r="49" spans="1:79" s="106" customFormat="1" ht="16.5" customHeight="1" thickBot="1">
      <c r="A49" s="385" t="s">
        <v>302</v>
      </c>
      <c r="B49" s="89" t="s">
        <v>301</v>
      </c>
      <c r="C49" s="109">
        <v>395</v>
      </c>
      <c r="D49" s="64"/>
      <c r="E49" s="65"/>
      <c r="F49" s="64"/>
      <c r="G49" s="65"/>
      <c r="H49" s="65"/>
      <c r="I49" s="64"/>
      <c r="J49" s="269"/>
      <c r="K49" s="269"/>
      <c r="L49" s="267"/>
      <c r="M49" s="267"/>
      <c r="N49" s="72"/>
      <c r="O49" s="67"/>
      <c r="P49" s="64"/>
      <c r="Q49" s="64"/>
      <c r="R49" s="65"/>
      <c r="S49" s="64"/>
      <c r="T49" s="64"/>
      <c r="U49" s="65"/>
      <c r="V49" s="64"/>
      <c r="W49" s="64"/>
      <c r="X49" s="64"/>
      <c r="Y49" s="72"/>
      <c r="Z49" s="67"/>
      <c r="AA49" s="26"/>
      <c r="AB49" s="64"/>
      <c r="AC49" s="64"/>
      <c r="AD49" s="64"/>
      <c r="AE49" s="64">
        <v>40</v>
      </c>
      <c r="AF49" s="66"/>
      <c r="AG49" s="69"/>
      <c r="AH49" s="65"/>
      <c r="AI49" s="65"/>
      <c r="AJ49" s="65"/>
      <c r="AK49" s="65"/>
      <c r="AL49" s="65"/>
      <c r="AM49" s="65"/>
      <c r="AN49" s="71"/>
      <c r="AO49" s="69"/>
      <c r="AP49" s="73"/>
      <c r="AQ49" s="64"/>
      <c r="AR49" s="72"/>
      <c r="AS49" s="69"/>
      <c r="AT49" s="64"/>
      <c r="AU49" s="65"/>
      <c r="AV49" s="64"/>
      <c r="AW49" s="64"/>
      <c r="AX49" s="65"/>
      <c r="AY49" s="64"/>
      <c r="AZ49" s="64"/>
      <c r="BA49" s="65"/>
      <c r="BB49" s="110"/>
      <c r="BC49" s="67"/>
      <c r="BD49" s="64"/>
      <c r="BE49" s="65"/>
      <c r="BF49" s="69"/>
      <c r="BG49" s="65"/>
      <c r="BH49" s="64"/>
      <c r="BI49" s="64"/>
      <c r="BJ49" s="65"/>
      <c r="BK49" s="65"/>
      <c r="BL49" s="64"/>
      <c r="BM49" s="72"/>
      <c r="BN49" s="69"/>
      <c r="BO49" s="64"/>
      <c r="BP49" s="65"/>
      <c r="BQ49" s="65"/>
      <c r="BR49" s="65"/>
      <c r="BS49" s="65"/>
      <c r="BT49" s="65"/>
      <c r="BU49" s="267"/>
      <c r="BV49" s="267"/>
      <c r="BW49" s="267"/>
      <c r="BX49" s="267"/>
      <c r="BY49" s="267"/>
      <c r="BZ49" s="267"/>
      <c r="CA49" s="268"/>
    </row>
    <row r="50" spans="1:150" s="106" customFormat="1" ht="16.5" customHeight="1">
      <c r="A50" s="128" t="s">
        <v>52</v>
      </c>
      <c r="B50" s="129" t="s">
        <v>8</v>
      </c>
      <c r="C50" s="169">
        <v>3995</v>
      </c>
      <c r="D50" s="115"/>
      <c r="E50" s="116" t="s">
        <v>0</v>
      </c>
      <c r="F50" s="115"/>
      <c r="G50" s="116" t="s">
        <v>45</v>
      </c>
      <c r="H50" s="116" t="s">
        <v>45</v>
      </c>
      <c r="I50" s="115">
        <v>12</v>
      </c>
      <c r="J50" s="115"/>
      <c r="K50" s="116" t="s">
        <v>45</v>
      </c>
      <c r="L50" s="116"/>
      <c r="M50" s="116" t="s">
        <v>45</v>
      </c>
      <c r="N50" s="172"/>
      <c r="O50" s="113"/>
      <c r="P50" s="115">
        <v>1</v>
      </c>
      <c r="Q50" s="115">
        <v>16</v>
      </c>
      <c r="R50" s="116" t="s">
        <v>0</v>
      </c>
      <c r="S50" s="115">
        <v>2</v>
      </c>
      <c r="T50" s="115">
        <v>3</v>
      </c>
      <c r="U50" s="116" t="s">
        <v>45</v>
      </c>
      <c r="V50" s="115"/>
      <c r="W50" s="115"/>
      <c r="X50" s="115"/>
      <c r="Y50" s="172"/>
      <c r="Z50" s="113" t="s">
        <v>101</v>
      </c>
      <c r="AA50" s="23"/>
      <c r="AB50" s="115">
        <v>317</v>
      </c>
      <c r="AC50" s="115"/>
      <c r="AD50" s="115">
        <v>24</v>
      </c>
      <c r="AE50" s="115">
        <v>32</v>
      </c>
      <c r="AF50" s="118" t="s">
        <v>0</v>
      </c>
      <c r="AG50" s="170" t="s">
        <v>0</v>
      </c>
      <c r="AH50" s="116" t="s">
        <v>0</v>
      </c>
      <c r="AI50" s="116" t="s">
        <v>0</v>
      </c>
      <c r="AJ50" s="116" t="s">
        <v>0</v>
      </c>
      <c r="AK50" s="116"/>
      <c r="AL50" s="116" t="s">
        <v>0</v>
      </c>
      <c r="AM50" s="116"/>
      <c r="AN50" s="248" t="s">
        <v>393</v>
      </c>
      <c r="AO50" s="170" t="s">
        <v>0</v>
      </c>
      <c r="AP50" s="173"/>
      <c r="AQ50" s="115">
        <v>4</v>
      </c>
      <c r="AR50" s="172">
        <v>30</v>
      </c>
      <c r="AS50" s="170" t="s">
        <v>0</v>
      </c>
      <c r="AT50" s="115"/>
      <c r="AU50" s="116" t="s">
        <v>0</v>
      </c>
      <c r="AV50" s="116" t="s">
        <v>0</v>
      </c>
      <c r="AW50" s="115">
        <v>64</v>
      </c>
      <c r="AX50" s="115" t="s">
        <v>390</v>
      </c>
      <c r="AY50" s="115" t="s">
        <v>391</v>
      </c>
      <c r="AZ50" s="116" t="s">
        <v>0</v>
      </c>
      <c r="BA50" s="116" t="s">
        <v>0</v>
      </c>
      <c r="BB50" s="116" t="s">
        <v>0</v>
      </c>
      <c r="BC50" s="170" t="s">
        <v>0</v>
      </c>
      <c r="BD50" s="115"/>
      <c r="BE50" s="116" t="s">
        <v>0</v>
      </c>
      <c r="BF50" s="170" t="s">
        <v>0</v>
      </c>
      <c r="BG50" s="116" t="s">
        <v>0</v>
      </c>
      <c r="BH50" s="115"/>
      <c r="BI50" s="115"/>
      <c r="BJ50" s="116" t="s">
        <v>0</v>
      </c>
      <c r="BK50" s="116"/>
      <c r="BL50" s="115">
        <v>128</v>
      </c>
      <c r="BM50" s="172"/>
      <c r="BN50" s="170" t="s">
        <v>0</v>
      </c>
      <c r="BO50" s="115">
        <v>7</v>
      </c>
      <c r="BP50" s="116"/>
      <c r="BQ50" s="116" t="s">
        <v>0</v>
      </c>
      <c r="BR50" s="116" t="s">
        <v>0</v>
      </c>
      <c r="BS50" s="116" t="s">
        <v>0</v>
      </c>
      <c r="BT50" s="116" t="s">
        <v>0</v>
      </c>
      <c r="BU50" s="116"/>
      <c r="BV50" s="116"/>
      <c r="BW50" s="116" t="s">
        <v>0</v>
      </c>
      <c r="BX50" s="116"/>
      <c r="BY50" s="116" t="s">
        <v>0</v>
      </c>
      <c r="BZ50" s="116"/>
      <c r="CA50" s="236" t="s">
        <v>0</v>
      </c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</row>
    <row r="51" spans="1:79" s="87" customFormat="1" ht="16.5" customHeight="1">
      <c r="A51" s="107" t="s">
        <v>53</v>
      </c>
      <c r="B51" s="76" t="s">
        <v>9</v>
      </c>
      <c r="C51" s="77">
        <v>7200</v>
      </c>
      <c r="D51" s="78"/>
      <c r="E51" s="79"/>
      <c r="F51" s="78"/>
      <c r="G51" s="78">
        <v>12</v>
      </c>
      <c r="H51" s="79" t="s">
        <v>45</v>
      </c>
      <c r="I51" s="78"/>
      <c r="J51" s="78"/>
      <c r="K51" s="79" t="s">
        <v>45</v>
      </c>
      <c r="L51" s="79"/>
      <c r="M51" s="79" t="s">
        <v>45</v>
      </c>
      <c r="N51" s="80"/>
      <c r="O51" s="81"/>
      <c r="P51" s="78">
        <v>1</v>
      </c>
      <c r="Q51" s="78">
        <v>16</v>
      </c>
      <c r="R51" s="79" t="s">
        <v>0</v>
      </c>
      <c r="S51" s="78">
        <v>2</v>
      </c>
      <c r="T51" s="78">
        <v>3</v>
      </c>
      <c r="U51" s="79" t="s">
        <v>45</v>
      </c>
      <c r="V51" s="78"/>
      <c r="W51" s="78"/>
      <c r="X51" s="78"/>
      <c r="Y51" s="80"/>
      <c r="Z51" s="81" t="s">
        <v>101</v>
      </c>
      <c r="AA51" s="24"/>
      <c r="AB51" s="78">
        <v>339</v>
      </c>
      <c r="AC51" s="78"/>
      <c r="AD51" s="78">
        <v>24</v>
      </c>
      <c r="AE51" s="78">
        <v>32</v>
      </c>
      <c r="AF51" s="85" t="s">
        <v>0</v>
      </c>
      <c r="AG51" s="83" t="s">
        <v>0</v>
      </c>
      <c r="AH51" s="79" t="s">
        <v>0</v>
      </c>
      <c r="AI51" s="79" t="s">
        <v>0</v>
      </c>
      <c r="AJ51" s="79" t="s">
        <v>0</v>
      </c>
      <c r="AK51" s="79"/>
      <c r="AL51" s="79" t="s">
        <v>0</v>
      </c>
      <c r="AM51" s="79"/>
      <c r="AN51" s="250" t="s">
        <v>393</v>
      </c>
      <c r="AO51" s="83" t="s">
        <v>0</v>
      </c>
      <c r="AP51" s="125"/>
      <c r="AQ51" s="78">
        <v>4</v>
      </c>
      <c r="AR51" s="80">
        <v>30</v>
      </c>
      <c r="AS51" s="83" t="s">
        <v>0</v>
      </c>
      <c r="AT51" s="78"/>
      <c r="AU51" s="79" t="s">
        <v>0</v>
      </c>
      <c r="AV51" s="79" t="s">
        <v>0</v>
      </c>
      <c r="AW51" s="260">
        <v>64</v>
      </c>
      <c r="AX51" s="260" t="s">
        <v>390</v>
      </c>
      <c r="AY51" s="260" t="s">
        <v>391</v>
      </c>
      <c r="AZ51" s="79" t="s">
        <v>0</v>
      </c>
      <c r="BA51" s="79" t="s">
        <v>0</v>
      </c>
      <c r="BB51" s="79" t="s">
        <v>0</v>
      </c>
      <c r="BC51" s="83" t="s">
        <v>0</v>
      </c>
      <c r="BD51" s="78"/>
      <c r="BE51" s="79" t="s">
        <v>0</v>
      </c>
      <c r="BF51" s="83" t="s">
        <v>0</v>
      </c>
      <c r="BG51" s="79" t="s">
        <v>0</v>
      </c>
      <c r="BH51" s="78"/>
      <c r="BI51" s="78"/>
      <c r="BJ51" s="79" t="s">
        <v>0</v>
      </c>
      <c r="BK51" s="79"/>
      <c r="BL51" s="78">
        <v>128</v>
      </c>
      <c r="BM51" s="80"/>
      <c r="BN51" s="83" t="s">
        <v>0</v>
      </c>
      <c r="BO51" s="78">
        <v>7</v>
      </c>
      <c r="BP51" s="79"/>
      <c r="BQ51" s="79" t="s">
        <v>0</v>
      </c>
      <c r="BR51" s="79" t="s">
        <v>0</v>
      </c>
      <c r="BS51" s="79" t="s">
        <v>0</v>
      </c>
      <c r="BT51" s="79" t="s">
        <v>0</v>
      </c>
      <c r="BU51" s="79"/>
      <c r="BV51" s="79"/>
      <c r="BW51" s="79" t="s">
        <v>0</v>
      </c>
      <c r="BX51" s="79"/>
      <c r="BY51" s="79" t="s">
        <v>0</v>
      </c>
      <c r="BZ51" s="79"/>
      <c r="CA51" s="86" t="s">
        <v>0</v>
      </c>
    </row>
    <row r="52" spans="1:79" s="87" customFormat="1" ht="16.5" customHeight="1">
      <c r="A52" s="107" t="s">
        <v>80</v>
      </c>
      <c r="B52" s="76" t="s">
        <v>81</v>
      </c>
      <c r="C52" s="77">
        <v>4995</v>
      </c>
      <c r="D52" s="78"/>
      <c r="E52" s="79" t="s">
        <v>0</v>
      </c>
      <c r="F52" s="78"/>
      <c r="G52" s="78"/>
      <c r="H52" s="79"/>
      <c r="I52" s="78"/>
      <c r="J52" s="78">
        <v>24</v>
      </c>
      <c r="K52" s="79"/>
      <c r="L52" s="79"/>
      <c r="M52" s="79"/>
      <c r="N52" s="80"/>
      <c r="O52" s="81"/>
      <c r="P52" s="78">
        <v>1</v>
      </c>
      <c r="Q52" s="78">
        <v>28</v>
      </c>
      <c r="R52" s="79" t="s">
        <v>0</v>
      </c>
      <c r="S52" s="78">
        <v>2</v>
      </c>
      <c r="T52" s="78">
        <v>3</v>
      </c>
      <c r="U52" s="79" t="s">
        <v>45</v>
      </c>
      <c r="V52" s="78"/>
      <c r="W52" s="78"/>
      <c r="X52" s="78"/>
      <c r="Y52" s="80"/>
      <c r="Z52" s="81" t="s">
        <v>101</v>
      </c>
      <c r="AA52" s="24"/>
      <c r="AB52" s="78">
        <v>254</v>
      </c>
      <c r="AC52" s="78"/>
      <c r="AD52" s="78">
        <v>41.7</v>
      </c>
      <c r="AE52" s="78">
        <v>56</v>
      </c>
      <c r="AF52" s="85" t="s">
        <v>0</v>
      </c>
      <c r="AG52" s="83" t="s">
        <v>0</v>
      </c>
      <c r="AH52" s="79" t="s">
        <v>0</v>
      </c>
      <c r="AI52" s="79" t="s">
        <v>0</v>
      </c>
      <c r="AJ52" s="79" t="s">
        <v>0</v>
      </c>
      <c r="AK52" s="79"/>
      <c r="AL52" s="79" t="s">
        <v>0</v>
      </c>
      <c r="AM52" s="79"/>
      <c r="AN52" s="250" t="s">
        <v>393</v>
      </c>
      <c r="AO52" s="83" t="s">
        <v>0</v>
      </c>
      <c r="AP52" s="125"/>
      <c r="AQ52" s="78">
        <v>4</v>
      </c>
      <c r="AR52" s="80">
        <v>30</v>
      </c>
      <c r="AS52" s="83" t="s">
        <v>0</v>
      </c>
      <c r="AT52" s="78"/>
      <c r="AU52" s="79" t="s">
        <v>0</v>
      </c>
      <c r="AV52" s="79" t="s">
        <v>0</v>
      </c>
      <c r="AW52" s="260">
        <v>64</v>
      </c>
      <c r="AX52" s="260" t="s">
        <v>390</v>
      </c>
      <c r="AY52" s="260" t="s">
        <v>391</v>
      </c>
      <c r="AZ52" s="79" t="s">
        <v>0</v>
      </c>
      <c r="BA52" s="79" t="s">
        <v>0</v>
      </c>
      <c r="BB52" s="85" t="s">
        <v>0</v>
      </c>
      <c r="BC52" s="83" t="s">
        <v>0</v>
      </c>
      <c r="BD52" s="79" t="s">
        <v>0</v>
      </c>
      <c r="BE52" s="79" t="s">
        <v>0</v>
      </c>
      <c r="BF52" s="83" t="s">
        <v>0</v>
      </c>
      <c r="BG52" s="79" t="s">
        <v>0</v>
      </c>
      <c r="BH52" s="78"/>
      <c r="BI52" s="78"/>
      <c r="BJ52" s="79" t="s">
        <v>0</v>
      </c>
      <c r="BK52" s="79"/>
      <c r="BL52" s="78">
        <v>128</v>
      </c>
      <c r="BM52" s="80"/>
      <c r="BN52" s="83" t="s">
        <v>0</v>
      </c>
      <c r="BO52" s="78">
        <v>7</v>
      </c>
      <c r="BP52" s="79"/>
      <c r="BQ52" s="79" t="s">
        <v>0</v>
      </c>
      <c r="BR52" s="79" t="s">
        <v>0</v>
      </c>
      <c r="BS52" s="79" t="s">
        <v>0</v>
      </c>
      <c r="BT52" s="79" t="s">
        <v>0</v>
      </c>
      <c r="BU52" s="79" t="s">
        <v>0</v>
      </c>
      <c r="BV52" s="79" t="s">
        <v>0</v>
      </c>
      <c r="BW52" s="79" t="s">
        <v>0</v>
      </c>
      <c r="BX52" s="79"/>
      <c r="BY52" s="79" t="s">
        <v>0</v>
      </c>
      <c r="BZ52" s="79"/>
      <c r="CA52" s="86" t="s">
        <v>0</v>
      </c>
    </row>
    <row r="53" spans="1:79" s="87" customFormat="1" ht="16.5" customHeight="1">
      <c r="A53" s="107" t="s">
        <v>82</v>
      </c>
      <c r="B53" s="76" t="s">
        <v>83</v>
      </c>
      <c r="C53" s="77">
        <v>7995</v>
      </c>
      <c r="D53" s="78"/>
      <c r="E53" s="79" t="s">
        <v>0</v>
      </c>
      <c r="F53" s="78"/>
      <c r="G53" s="78">
        <v>6</v>
      </c>
      <c r="H53" s="79"/>
      <c r="I53" s="78"/>
      <c r="J53" s="78">
        <v>12</v>
      </c>
      <c r="K53" s="79"/>
      <c r="L53" s="78"/>
      <c r="M53" s="78">
        <v>6</v>
      </c>
      <c r="N53" s="80"/>
      <c r="O53" s="81"/>
      <c r="P53" s="78">
        <v>1</v>
      </c>
      <c r="Q53" s="78">
        <v>28</v>
      </c>
      <c r="R53" s="79" t="s">
        <v>0</v>
      </c>
      <c r="S53" s="78">
        <v>2</v>
      </c>
      <c r="T53" s="78">
        <v>3</v>
      </c>
      <c r="U53" s="79" t="s">
        <v>45</v>
      </c>
      <c r="V53" s="78"/>
      <c r="W53" s="78"/>
      <c r="X53" s="78"/>
      <c r="Y53" s="80"/>
      <c r="Z53" s="81" t="s">
        <v>101</v>
      </c>
      <c r="AA53" s="24"/>
      <c r="AB53" s="78">
        <v>266</v>
      </c>
      <c r="AC53" s="78"/>
      <c r="AD53" s="78">
        <v>41.7</v>
      </c>
      <c r="AE53" s="78">
        <v>56</v>
      </c>
      <c r="AF53" s="85" t="s">
        <v>0</v>
      </c>
      <c r="AG53" s="83" t="s">
        <v>0</v>
      </c>
      <c r="AH53" s="79" t="s">
        <v>0</v>
      </c>
      <c r="AI53" s="79" t="s">
        <v>0</v>
      </c>
      <c r="AJ53" s="79" t="s">
        <v>0</v>
      </c>
      <c r="AK53" s="79"/>
      <c r="AL53" s="79" t="s">
        <v>0</v>
      </c>
      <c r="AM53" s="79"/>
      <c r="AN53" s="250" t="s">
        <v>393</v>
      </c>
      <c r="AO53" s="83" t="s">
        <v>0</v>
      </c>
      <c r="AP53" s="125"/>
      <c r="AQ53" s="78">
        <v>4</v>
      </c>
      <c r="AR53" s="80">
        <v>30</v>
      </c>
      <c r="AS53" s="83" t="s">
        <v>0</v>
      </c>
      <c r="AT53" s="78"/>
      <c r="AU53" s="79" t="s">
        <v>0</v>
      </c>
      <c r="AV53" s="79" t="s">
        <v>0</v>
      </c>
      <c r="AW53" s="261">
        <v>64</v>
      </c>
      <c r="AX53" s="261" t="s">
        <v>390</v>
      </c>
      <c r="AY53" s="260" t="s">
        <v>391</v>
      </c>
      <c r="AZ53" s="79" t="s">
        <v>0</v>
      </c>
      <c r="BA53" s="79" t="s">
        <v>0</v>
      </c>
      <c r="BB53" s="85" t="s">
        <v>0</v>
      </c>
      <c r="BC53" s="83" t="s">
        <v>0</v>
      </c>
      <c r="BD53" s="79" t="s">
        <v>0</v>
      </c>
      <c r="BE53" s="79" t="s">
        <v>0</v>
      </c>
      <c r="BF53" s="83" t="s">
        <v>0</v>
      </c>
      <c r="BG53" s="79" t="s">
        <v>0</v>
      </c>
      <c r="BH53" s="78"/>
      <c r="BI53" s="78"/>
      <c r="BJ53" s="79" t="s">
        <v>0</v>
      </c>
      <c r="BK53" s="79"/>
      <c r="BL53" s="78">
        <v>128</v>
      </c>
      <c r="BM53" s="80"/>
      <c r="BN53" s="83" t="s">
        <v>0</v>
      </c>
      <c r="BO53" s="78">
        <v>7</v>
      </c>
      <c r="BP53" s="79"/>
      <c r="BQ53" s="79" t="s">
        <v>0</v>
      </c>
      <c r="BR53" s="79" t="s">
        <v>0</v>
      </c>
      <c r="BS53" s="79" t="s">
        <v>0</v>
      </c>
      <c r="BT53" s="79" t="s">
        <v>0</v>
      </c>
      <c r="BU53" s="79" t="s">
        <v>0</v>
      </c>
      <c r="BV53" s="79" t="s">
        <v>0</v>
      </c>
      <c r="BW53" s="79" t="s">
        <v>0</v>
      </c>
      <c r="BX53" s="79"/>
      <c r="BY53" s="79" t="s">
        <v>0</v>
      </c>
      <c r="BZ53" s="79"/>
      <c r="CA53" s="86" t="s">
        <v>0</v>
      </c>
    </row>
    <row r="54" spans="1:150" s="87" customFormat="1" ht="16.5" customHeight="1">
      <c r="A54" s="107" t="s">
        <v>423</v>
      </c>
      <c r="B54" s="76" t="s">
        <v>10</v>
      </c>
      <c r="C54" s="77">
        <v>2000</v>
      </c>
      <c r="D54" s="78"/>
      <c r="E54" s="79"/>
      <c r="F54" s="78"/>
      <c r="G54" s="78">
        <v>4</v>
      </c>
      <c r="H54" s="78"/>
      <c r="I54" s="78"/>
      <c r="J54" s="78"/>
      <c r="K54" s="78"/>
      <c r="L54" s="78"/>
      <c r="M54" s="78"/>
      <c r="N54" s="80"/>
      <c r="O54" s="81"/>
      <c r="P54" s="78"/>
      <c r="Q54" s="78"/>
      <c r="R54" s="79"/>
      <c r="S54" s="78"/>
      <c r="T54" s="78"/>
      <c r="U54" s="78"/>
      <c r="V54" s="78"/>
      <c r="W54" s="78"/>
      <c r="X54" s="78"/>
      <c r="Y54" s="80"/>
      <c r="Z54" s="81"/>
      <c r="AA54" s="24"/>
      <c r="AB54" s="78">
        <v>1485</v>
      </c>
      <c r="AC54" s="78"/>
      <c r="AD54" s="78"/>
      <c r="AE54" s="78"/>
      <c r="AF54" s="80"/>
      <c r="AG54" s="81"/>
      <c r="AH54" s="78"/>
      <c r="AI54" s="78"/>
      <c r="AJ54" s="78"/>
      <c r="AK54" s="78"/>
      <c r="AL54" s="78"/>
      <c r="AM54" s="78"/>
      <c r="AN54" s="80"/>
      <c r="AO54" s="81"/>
      <c r="AP54" s="82"/>
      <c r="AQ54" s="78"/>
      <c r="AR54" s="80"/>
      <c r="AS54" s="81"/>
      <c r="AT54" s="78"/>
      <c r="AU54" s="78"/>
      <c r="AV54" s="78"/>
      <c r="AW54" s="78"/>
      <c r="AX54" s="78"/>
      <c r="AY54" s="78"/>
      <c r="AZ54" s="78"/>
      <c r="BA54" s="78"/>
      <c r="BB54" s="80"/>
      <c r="BC54" s="81"/>
      <c r="BD54" s="78"/>
      <c r="BE54" s="78"/>
      <c r="BF54" s="81"/>
      <c r="BG54" s="78"/>
      <c r="BH54" s="78"/>
      <c r="BI54" s="78"/>
      <c r="BJ54" s="78"/>
      <c r="BK54" s="78"/>
      <c r="BL54" s="78"/>
      <c r="BM54" s="80"/>
      <c r="BN54" s="83"/>
      <c r="BO54" s="78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86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</row>
    <row r="55" spans="1:150" s="105" customFormat="1" ht="16.5" customHeight="1">
      <c r="A55" s="107" t="s">
        <v>424</v>
      </c>
      <c r="B55" s="76" t="s">
        <v>11</v>
      </c>
      <c r="C55" s="77">
        <v>1600</v>
      </c>
      <c r="D55" s="78"/>
      <c r="E55" s="79"/>
      <c r="F55" s="78"/>
      <c r="G55" s="78"/>
      <c r="H55" s="78"/>
      <c r="I55" s="78"/>
      <c r="J55" s="78"/>
      <c r="K55" s="78">
        <v>4</v>
      </c>
      <c r="L55" s="78"/>
      <c r="M55" s="78"/>
      <c r="N55" s="80"/>
      <c r="O55" s="81"/>
      <c r="P55" s="78"/>
      <c r="Q55" s="78"/>
      <c r="R55" s="79"/>
      <c r="S55" s="78"/>
      <c r="T55" s="78"/>
      <c r="U55" s="78"/>
      <c r="V55" s="78"/>
      <c r="W55" s="78"/>
      <c r="X55" s="78"/>
      <c r="Y55" s="80"/>
      <c r="Z55" s="81"/>
      <c r="AA55" s="24"/>
      <c r="AB55" s="78">
        <v>1662</v>
      </c>
      <c r="AC55" s="78"/>
      <c r="AD55" s="78"/>
      <c r="AE55" s="78"/>
      <c r="AF55" s="80"/>
      <c r="AG55" s="81"/>
      <c r="AH55" s="78"/>
      <c r="AI55" s="78"/>
      <c r="AJ55" s="78"/>
      <c r="AK55" s="78"/>
      <c r="AL55" s="78"/>
      <c r="AM55" s="78"/>
      <c r="AN55" s="80"/>
      <c r="AO55" s="81"/>
      <c r="AP55" s="82"/>
      <c r="AQ55" s="78"/>
      <c r="AR55" s="80"/>
      <c r="AS55" s="81"/>
      <c r="AT55" s="78"/>
      <c r="AU55" s="78"/>
      <c r="AV55" s="78"/>
      <c r="AW55" s="78"/>
      <c r="AX55" s="78"/>
      <c r="AY55" s="78"/>
      <c r="AZ55" s="78"/>
      <c r="BA55" s="78"/>
      <c r="BB55" s="80"/>
      <c r="BC55" s="81"/>
      <c r="BD55" s="78"/>
      <c r="BE55" s="78"/>
      <c r="BF55" s="81"/>
      <c r="BG55" s="78"/>
      <c r="BH55" s="78"/>
      <c r="BI55" s="78"/>
      <c r="BJ55" s="78"/>
      <c r="BK55" s="78"/>
      <c r="BL55" s="78"/>
      <c r="BM55" s="80"/>
      <c r="BN55" s="83"/>
      <c r="BO55" s="78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8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</row>
    <row r="56" spans="1:150" s="106" customFormat="1" ht="16.5" customHeight="1">
      <c r="A56" s="107" t="s">
        <v>425</v>
      </c>
      <c r="B56" s="76" t="s">
        <v>79</v>
      </c>
      <c r="C56" s="77">
        <v>6000</v>
      </c>
      <c r="D56" s="78"/>
      <c r="E56" s="79"/>
      <c r="F56" s="78"/>
      <c r="G56" s="78"/>
      <c r="H56" s="78">
        <v>4</v>
      </c>
      <c r="I56" s="78"/>
      <c r="J56" s="78"/>
      <c r="K56" s="78"/>
      <c r="L56" s="78"/>
      <c r="M56" s="78"/>
      <c r="N56" s="80"/>
      <c r="O56" s="81"/>
      <c r="P56" s="78"/>
      <c r="Q56" s="78"/>
      <c r="R56" s="79"/>
      <c r="S56" s="78"/>
      <c r="T56" s="78"/>
      <c r="U56" s="78"/>
      <c r="V56" s="78"/>
      <c r="W56" s="78"/>
      <c r="X56" s="78"/>
      <c r="Y56" s="80"/>
      <c r="Z56" s="81"/>
      <c r="AA56" s="24"/>
      <c r="AB56" s="78">
        <v>1030</v>
      </c>
      <c r="AC56" s="78"/>
      <c r="AD56" s="78"/>
      <c r="AE56" s="78"/>
      <c r="AF56" s="80"/>
      <c r="AG56" s="81"/>
      <c r="AH56" s="78"/>
      <c r="AI56" s="78"/>
      <c r="AJ56" s="78"/>
      <c r="AK56" s="78"/>
      <c r="AL56" s="78"/>
      <c r="AM56" s="78"/>
      <c r="AN56" s="80"/>
      <c r="AO56" s="81"/>
      <c r="AP56" s="82"/>
      <c r="AQ56" s="78"/>
      <c r="AR56" s="80"/>
      <c r="AS56" s="81"/>
      <c r="AT56" s="78"/>
      <c r="AU56" s="78"/>
      <c r="AV56" s="78"/>
      <c r="AW56" s="78"/>
      <c r="AX56" s="78"/>
      <c r="AY56" s="78"/>
      <c r="AZ56" s="78"/>
      <c r="BA56" s="78"/>
      <c r="BB56" s="80"/>
      <c r="BC56" s="81"/>
      <c r="BD56" s="78"/>
      <c r="BE56" s="78"/>
      <c r="BF56" s="81"/>
      <c r="BG56" s="78"/>
      <c r="BH56" s="78"/>
      <c r="BI56" s="78"/>
      <c r="BJ56" s="78"/>
      <c r="BK56" s="78"/>
      <c r="BL56" s="78"/>
      <c r="BM56" s="80"/>
      <c r="BN56" s="83"/>
      <c r="BO56" s="78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86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</row>
    <row r="57" spans="1:79" s="75" customFormat="1" ht="16.5" customHeight="1">
      <c r="A57" s="107" t="s">
        <v>84</v>
      </c>
      <c r="B57" s="76" t="s">
        <v>85</v>
      </c>
      <c r="C57" s="77">
        <v>995</v>
      </c>
      <c r="D57" s="78"/>
      <c r="E57" s="79"/>
      <c r="F57" s="78"/>
      <c r="G57" s="78"/>
      <c r="H57" s="78"/>
      <c r="I57" s="78"/>
      <c r="J57" s="78"/>
      <c r="K57" s="78"/>
      <c r="L57" s="78"/>
      <c r="M57" s="78">
        <v>4</v>
      </c>
      <c r="N57" s="80"/>
      <c r="O57" s="81"/>
      <c r="P57" s="78"/>
      <c r="Q57" s="78"/>
      <c r="R57" s="79"/>
      <c r="S57" s="78"/>
      <c r="T57" s="78"/>
      <c r="U57" s="78"/>
      <c r="V57" s="78"/>
      <c r="W57" s="78"/>
      <c r="X57" s="78"/>
      <c r="Y57" s="80"/>
      <c r="Z57" s="81"/>
      <c r="AA57" s="24"/>
      <c r="AB57" s="78">
        <v>1380</v>
      </c>
      <c r="AC57" s="78"/>
      <c r="AD57" s="78"/>
      <c r="AE57" s="78"/>
      <c r="AF57" s="80"/>
      <c r="AG57" s="81"/>
      <c r="AH57" s="78"/>
      <c r="AI57" s="78"/>
      <c r="AJ57" s="78"/>
      <c r="AK57" s="78"/>
      <c r="AL57" s="78"/>
      <c r="AM57" s="78"/>
      <c r="AN57" s="80"/>
      <c r="AO57" s="81"/>
      <c r="AP57" s="82"/>
      <c r="AQ57" s="78"/>
      <c r="AR57" s="80"/>
      <c r="AS57" s="81"/>
      <c r="AT57" s="78"/>
      <c r="AU57" s="78"/>
      <c r="AV57" s="78"/>
      <c r="AW57" s="78"/>
      <c r="AX57" s="78"/>
      <c r="AY57" s="78"/>
      <c r="AZ57" s="78"/>
      <c r="BA57" s="78"/>
      <c r="BB57" s="80"/>
      <c r="BC57" s="81"/>
      <c r="BD57" s="78"/>
      <c r="BE57" s="78"/>
      <c r="BF57" s="81"/>
      <c r="BG57" s="78"/>
      <c r="BH57" s="78"/>
      <c r="BI57" s="78"/>
      <c r="BJ57" s="78"/>
      <c r="BK57" s="78"/>
      <c r="BL57" s="78"/>
      <c r="BM57" s="80"/>
      <c r="BN57" s="83"/>
      <c r="BO57" s="78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86"/>
    </row>
    <row r="58" spans="1:150" s="75" customFormat="1" ht="16.5" customHeight="1">
      <c r="A58" s="107" t="s">
        <v>195</v>
      </c>
      <c r="B58" s="76" t="s">
        <v>182</v>
      </c>
      <c r="C58" s="77">
        <v>6995</v>
      </c>
      <c r="D58" s="78"/>
      <c r="E58" s="79"/>
      <c r="F58" s="78"/>
      <c r="G58" s="78"/>
      <c r="H58" s="79"/>
      <c r="I58" s="78"/>
      <c r="J58" s="78"/>
      <c r="K58" s="79"/>
      <c r="L58" s="78"/>
      <c r="M58" s="78"/>
      <c r="N58" s="80"/>
      <c r="O58" s="81"/>
      <c r="P58" s="78"/>
      <c r="Q58" s="78"/>
      <c r="R58" s="79"/>
      <c r="S58" s="78"/>
      <c r="T58" s="78"/>
      <c r="U58" s="79"/>
      <c r="V58" s="78"/>
      <c r="W58" s="78"/>
      <c r="X58" s="78"/>
      <c r="Y58" s="80"/>
      <c r="Z58" s="81"/>
      <c r="AA58" s="24"/>
      <c r="AB58" s="78"/>
      <c r="AC58" s="78"/>
      <c r="AD58" s="78"/>
      <c r="AE58" s="78"/>
      <c r="AF58" s="85"/>
      <c r="AG58" s="83"/>
      <c r="AH58" s="79"/>
      <c r="AI58" s="79"/>
      <c r="AJ58" s="79"/>
      <c r="AK58" s="79"/>
      <c r="AL58" s="79"/>
      <c r="AM58" s="79"/>
      <c r="AN58" s="80"/>
      <c r="AO58" s="83"/>
      <c r="AP58" s="125"/>
      <c r="AQ58" s="78"/>
      <c r="AR58" s="80"/>
      <c r="AS58" s="83"/>
      <c r="AT58" s="78"/>
      <c r="AU58" s="78"/>
      <c r="AV58" s="78"/>
      <c r="AW58" s="78"/>
      <c r="AX58" s="78"/>
      <c r="AY58" s="78"/>
      <c r="AZ58" s="78"/>
      <c r="BA58" s="78"/>
      <c r="BB58" s="85"/>
      <c r="BC58" s="81"/>
      <c r="BD58" s="79"/>
      <c r="BE58" s="79"/>
      <c r="BF58" s="83"/>
      <c r="BG58" s="78"/>
      <c r="BH58" s="78"/>
      <c r="BI58" s="78"/>
      <c r="BJ58" s="79"/>
      <c r="BK58" s="79"/>
      <c r="BL58" s="78"/>
      <c r="BM58" s="80"/>
      <c r="BN58" s="83"/>
      <c r="BO58" s="78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8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</row>
    <row r="59" spans="1:150" s="106" customFormat="1" ht="16.5" customHeight="1">
      <c r="A59" s="107" t="s">
        <v>117</v>
      </c>
      <c r="B59" s="76" t="s">
        <v>155</v>
      </c>
      <c r="C59" s="77">
        <v>11495</v>
      </c>
      <c r="D59" s="78"/>
      <c r="E59" s="79" t="s">
        <v>0</v>
      </c>
      <c r="F59" s="78"/>
      <c r="G59" s="78">
        <v>6</v>
      </c>
      <c r="H59" s="79"/>
      <c r="I59" s="78"/>
      <c r="J59" s="78">
        <v>12</v>
      </c>
      <c r="K59" s="79"/>
      <c r="L59" s="78"/>
      <c r="M59" s="78">
        <v>6</v>
      </c>
      <c r="N59" s="80"/>
      <c r="O59" s="81"/>
      <c r="P59" s="78">
        <v>1</v>
      </c>
      <c r="Q59" s="78">
        <v>28</v>
      </c>
      <c r="R59" s="79" t="s">
        <v>0</v>
      </c>
      <c r="S59" s="78">
        <v>2</v>
      </c>
      <c r="T59" s="78">
        <v>3</v>
      </c>
      <c r="U59" s="79" t="s">
        <v>45</v>
      </c>
      <c r="V59" s="78">
        <v>2</v>
      </c>
      <c r="W59" s="79" t="s">
        <v>0</v>
      </c>
      <c r="X59" s="78">
        <v>2</v>
      </c>
      <c r="Y59" s="80"/>
      <c r="Z59" s="81" t="s">
        <v>101</v>
      </c>
      <c r="AA59" s="24"/>
      <c r="AB59" s="78">
        <v>266</v>
      </c>
      <c r="AC59" s="78">
        <v>168</v>
      </c>
      <c r="AD59" s="78">
        <v>41.7</v>
      </c>
      <c r="AE59" s="78">
        <v>56</v>
      </c>
      <c r="AF59" s="85" t="s">
        <v>0</v>
      </c>
      <c r="AG59" s="83" t="s">
        <v>0</v>
      </c>
      <c r="AH59" s="79" t="s">
        <v>0</v>
      </c>
      <c r="AI59" s="79" t="s">
        <v>0</v>
      </c>
      <c r="AJ59" s="79" t="s">
        <v>0</v>
      </c>
      <c r="AK59" s="79"/>
      <c r="AL59" s="79" t="s">
        <v>0</v>
      </c>
      <c r="AM59" s="79"/>
      <c r="AN59" s="250" t="s">
        <v>393</v>
      </c>
      <c r="AO59" s="83" t="s">
        <v>0</v>
      </c>
      <c r="AP59" s="125"/>
      <c r="AQ59" s="78">
        <v>4</v>
      </c>
      <c r="AR59" s="80">
        <v>30</v>
      </c>
      <c r="AS59" s="83" t="s">
        <v>0</v>
      </c>
      <c r="AT59" s="78"/>
      <c r="AU59" s="79" t="s">
        <v>0</v>
      </c>
      <c r="AV59" s="271" t="s">
        <v>0</v>
      </c>
      <c r="AW59" s="260">
        <v>64</v>
      </c>
      <c r="AX59" s="260" t="s">
        <v>390</v>
      </c>
      <c r="AY59" s="260" t="s">
        <v>391</v>
      </c>
      <c r="AZ59" s="78">
        <v>100</v>
      </c>
      <c r="BA59" s="79" t="s">
        <v>0</v>
      </c>
      <c r="BB59" s="85" t="s">
        <v>0</v>
      </c>
      <c r="BC59" s="83" t="s">
        <v>0</v>
      </c>
      <c r="BD59" s="79" t="s">
        <v>0</v>
      </c>
      <c r="BE59" s="79" t="s">
        <v>0</v>
      </c>
      <c r="BF59" s="83" t="s">
        <v>0</v>
      </c>
      <c r="BG59" s="79" t="s">
        <v>0</v>
      </c>
      <c r="BH59" s="78"/>
      <c r="BI59" s="78"/>
      <c r="BJ59" s="79" t="s">
        <v>0</v>
      </c>
      <c r="BK59" s="79"/>
      <c r="BL59" s="78">
        <v>128</v>
      </c>
      <c r="BM59" s="80"/>
      <c r="BN59" s="83" t="s">
        <v>0</v>
      </c>
      <c r="BO59" s="78">
        <v>7</v>
      </c>
      <c r="BP59" s="79"/>
      <c r="BQ59" s="79" t="s">
        <v>0</v>
      </c>
      <c r="BR59" s="79" t="s">
        <v>0</v>
      </c>
      <c r="BS59" s="79" t="s">
        <v>0</v>
      </c>
      <c r="BT59" s="79" t="s">
        <v>0</v>
      </c>
      <c r="BU59" s="79" t="s">
        <v>0</v>
      </c>
      <c r="BV59" s="79" t="s">
        <v>0</v>
      </c>
      <c r="BW59" s="79" t="s">
        <v>0</v>
      </c>
      <c r="BX59" s="79"/>
      <c r="BY59" s="79" t="s">
        <v>0</v>
      </c>
      <c r="BZ59" s="79"/>
      <c r="CA59" s="86" t="s">
        <v>0</v>
      </c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</row>
    <row r="60" spans="1:79" s="87" customFormat="1" ht="16.5" customHeight="1">
      <c r="A60" s="107" t="s">
        <v>116</v>
      </c>
      <c r="B60" s="76" t="s">
        <v>142</v>
      </c>
      <c r="C60" s="77">
        <v>12495</v>
      </c>
      <c r="D60" s="78"/>
      <c r="E60" s="79" t="s">
        <v>0</v>
      </c>
      <c r="F60" s="78"/>
      <c r="G60" s="78">
        <v>12</v>
      </c>
      <c r="H60" s="79"/>
      <c r="I60" s="78"/>
      <c r="J60" s="78">
        <v>6</v>
      </c>
      <c r="K60" s="79"/>
      <c r="L60" s="78"/>
      <c r="M60" s="78">
        <v>6</v>
      </c>
      <c r="N60" s="80"/>
      <c r="O60" s="81"/>
      <c r="P60" s="78">
        <v>1</v>
      </c>
      <c r="Q60" s="78">
        <v>28</v>
      </c>
      <c r="R60" s="79" t="s">
        <v>0</v>
      </c>
      <c r="S60" s="78">
        <v>2</v>
      </c>
      <c r="T60" s="78">
        <v>3</v>
      </c>
      <c r="U60" s="79" t="s">
        <v>45</v>
      </c>
      <c r="V60" s="78">
        <v>2</v>
      </c>
      <c r="W60" s="79" t="s">
        <v>0</v>
      </c>
      <c r="X60" s="78">
        <v>2</v>
      </c>
      <c r="Y60" s="80"/>
      <c r="Z60" s="81" t="s">
        <v>101</v>
      </c>
      <c r="AA60" s="24"/>
      <c r="AB60" s="78">
        <v>365</v>
      </c>
      <c r="AC60" s="78">
        <v>168</v>
      </c>
      <c r="AD60" s="78">
        <v>41.7</v>
      </c>
      <c r="AE60" s="78">
        <v>56</v>
      </c>
      <c r="AF60" s="85" t="s">
        <v>0</v>
      </c>
      <c r="AG60" s="83" t="s">
        <v>0</v>
      </c>
      <c r="AH60" s="79" t="s">
        <v>0</v>
      </c>
      <c r="AI60" s="79" t="s">
        <v>0</v>
      </c>
      <c r="AJ60" s="79" t="s">
        <v>0</v>
      </c>
      <c r="AK60" s="79"/>
      <c r="AL60" s="79" t="s">
        <v>0</v>
      </c>
      <c r="AM60" s="79"/>
      <c r="AN60" s="250" t="s">
        <v>393</v>
      </c>
      <c r="AO60" s="83" t="s">
        <v>0</v>
      </c>
      <c r="AP60" s="125"/>
      <c r="AQ60" s="78">
        <v>4</v>
      </c>
      <c r="AR60" s="80">
        <v>30</v>
      </c>
      <c r="AS60" s="83" t="s">
        <v>0</v>
      </c>
      <c r="AT60" s="78"/>
      <c r="AU60" s="79" t="s">
        <v>0</v>
      </c>
      <c r="AV60" s="272" t="s">
        <v>0</v>
      </c>
      <c r="AW60" s="266">
        <v>64</v>
      </c>
      <c r="AX60" s="260" t="s">
        <v>390</v>
      </c>
      <c r="AY60" s="260" t="s">
        <v>391</v>
      </c>
      <c r="AZ60" s="78">
        <v>100</v>
      </c>
      <c r="BA60" s="79" t="s">
        <v>0</v>
      </c>
      <c r="BB60" s="85" t="s">
        <v>0</v>
      </c>
      <c r="BC60" s="83" t="s">
        <v>0</v>
      </c>
      <c r="BD60" s="79" t="s">
        <v>0</v>
      </c>
      <c r="BE60" s="79" t="s">
        <v>0</v>
      </c>
      <c r="BF60" s="83" t="s">
        <v>0</v>
      </c>
      <c r="BG60" s="79" t="s">
        <v>0</v>
      </c>
      <c r="BH60" s="78"/>
      <c r="BI60" s="78"/>
      <c r="BJ60" s="79" t="s">
        <v>0</v>
      </c>
      <c r="BK60" s="79"/>
      <c r="BL60" s="78">
        <v>128</v>
      </c>
      <c r="BM60" s="80"/>
      <c r="BN60" s="83" t="s">
        <v>0</v>
      </c>
      <c r="BO60" s="78">
        <v>7</v>
      </c>
      <c r="BP60" s="79"/>
      <c r="BQ60" s="79" t="s">
        <v>0</v>
      </c>
      <c r="BR60" s="79" t="s">
        <v>0</v>
      </c>
      <c r="BS60" s="79" t="s">
        <v>0</v>
      </c>
      <c r="BT60" s="79" t="s">
        <v>0</v>
      </c>
      <c r="BU60" s="79" t="s">
        <v>0</v>
      </c>
      <c r="BV60" s="79" t="s">
        <v>0</v>
      </c>
      <c r="BW60" s="79" t="s">
        <v>0</v>
      </c>
      <c r="BX60" s="79"/>
      <c r="BY60" s="79" t="s">
        <v>0</v>
      </c>
      <c r="BZ60" s="79"/>
      <c r="CA60" s="86" t="s">
        <v>0</v>
      </c>
    </row>
    <row r="61" spans="1:79" s="87" customFormat="1" ht="16.5" customHeight="1">
      <c r="A61" s="107" t="s">
        <v>202</v>
      </c>
      <c r="B61" s="76" t="s">
        <v>206</v>
      </c>
      <c r="C61" s="77">
        <v>6995</v>
      </c>
      <c r="D61" s="78"/>
      <c r="E61" s="79"/>
      <c r="F61" s="78"/>
      <c r="G61" s="78"/>
      <c r="H61" s="79"/>
      <c r="I61" s="78"/>
      <c r="J61" s="78"/>
      <c r="K61" s="79"/>
      <c r="L61" s="78"/>
      <c r="M61" s="78"/>
      <c r="N61" s="80">
        <v>24</v>
      </c>
      <c r="O61" s="81"/>
      <c r="P61" s="78">
        <v>1</v>
      </c>
      <c r="Q61" s="78">
        <v>28</v>
      </c>
      <c r="R61" s="79" t="s">
        <v>0</v>
      </c>
      <c r="S61" s="78">
        <v>2</v>
      </c>
      <c r="T61" s="78">
        <v>3</v>
      </c>
      <c r="U61" s="79" t="s">
        <v>45</v>
      </c>
      <c r="V61" s="78">
        <v>2</v>
      </c>
      <c r="W61" s="79" t="s">
        <v>0</v>
      </c>
      <c r="X61" s="78">
        <v>2</v>
      </c>
      <c r="Y61" s="80"/>
      <c r="Z61" s="81" t="s">
        <v>101</v>
      </c>
      <c r="AA61" s="24"/>
      <c r="AB61" s="78">
        <v>452</v>
      </c>
      <c r="AC61" s="78">
        <v>168</v>
      </c>
      <c r="AD61" s="78">
        <v>41.7</v>
      </c>
      <c r="AE61" s="78">
        <v>56</v>
      </c>
      <c r="AF61" s="85" t="s">
        <v>0</v>
      </c>
      <c r="AG61" s="83" t="s">
        <v>0</v>
      </c>
      <c r="AH61" s="79" t="s">
        <v>0</v>
      </c>
      <c r="AI61" s="79" t="s">
        <v>0</v>
      </c>
      <c r="AJ61" s="79" t="s">
        <v>0</v>
      </c>
      <c r="AK61" s="79"/>
      <c r="AL61" s="79" t="s">
        <v>0</v>
      </c>
      <c r="AM61" s="79"/>
      <c r="AN61" s="250" t="s">
        <v>393</v>
      </c>
      <c r="AO61" s="83" t="s">
        <v>0</v>
      </c>
      <c r="AP61" s="125"/>
      <c r="AQ61" s="78">
        <v>4</v>
      </c>
      <c r="AR61" s="80">
        <v>30</v>
      </c>
      <c r="AS61" s="83" t="s">
        <v>0</v>
      </c>
      <c r="AT61" s="78"/>
      <c r="AU61" s="79" t="s">
        <v>0</v>
      </c>
      <c r="AV61" s="273" t="s">
        <v>0</v>
      </c>
      <c r="AW61" s="274">
        <v>64</v>
      </c>
      <c r="AX61" s="274" t="s">
        <v>390</v>
      </c>
      <c r="AY61" s="260" t="s">
        <v>391</v>
      </c>
      <c r="AZ61" s="78">
        <v>100</v>
      </c>
      <c r="BA61" s="79" t="s">
        <v>0</v>
      </c>
      <c r="BB61" s="85" t="s">
        <v>0</v>
      </c>
      <c r="BC61" s="83" t="s">
        <v>0</v>
      </c>
      <c r="BD61" s="79" t="s">
        <v>0</v>
      </c>
      <c r="BE61" s="79" t="s">
        <v>0</v>
      </c>
      <c r="BF61" s="83" t="s">
        <v>0</v>
      </c>
      <c r="BG61" s="79" t="s">
        <v>0</v>
      </c>
      <c r="BH61" s="78"/>
      <c r="BI61" s="78"/>
      <c r="BJ61" s="79" t="s">
        <v>0</v>
      </c>
      <c r="BK61" s="79"/>
      <c r="BL61" s="78">
        <v>128</v>
      </c>
      <c r="BM61" s="80"/>
      <c r="BN61" s="83" t="s">
        <v>0</v>
      </c>
      <c r="BO61" s="78">
        <v>7</v>
      </c>
      <c r="BP61" s="79"/>
      <c r="BQ61" s="79" t="s">
        <v>0</v>
      </c>
      <c r="BR61" s="79" t="s">
        <v>0</v>
      </c>
      <c r="BS61" s="79" t="s">
        <v>0</v>
      </c>
      <c r="BT61" s="79" t="s">
        <v>0</v>
      </c>
      <c r="BU61" s="79" t="s">
        <v>0</v>
      </c>
      <c r="BV61" s="79" t="s">
        <v>0</v>
      </c>
      <c r="BW61" s="79" t="s">
        <v>0</v>
      </c>
      <c r="BX61" s="79"/>
      <c r="BY61" s="79" t="s">
        <v>0</v>
      </c>
      <c r="BZ61" s="79"/>
      <c r="CA61" s="86" t="s">
        <v>0</v>
      </c>
    </row>
    <row r="62" spans="1:150" s="87" customFormat="1" ht="16.5" customHeight="1">
      <c r="A62" s="107" t="s">
        <v>139</v>
      </c>
      <c r="B62" s="76" t="s">
        <v>138</v>
      </c>
      <c r="C62" s="77">
        <v>995</v>
      </c>
      <c r="D62" s="78"/>
      <c r="E62" s="79"/>
      <c r="F62" s="78"/>
      <c r="G62" s="78"/>
      <c r="H62" s="78"/>
      <c r="I62" s="78"/>
      <c r="J62" s="78"/>
      <c r="K62" s="78"/>
      <c r="L62" s="78"/>
      <c r="M62" s="78"/>
      <c r="N62" s="80"/>
      <c r="O62" s="81"/>
      <c r="P62" s="78"/>
      <c r="Q62" s="78"/>
      <c r="R62" s="79"/>
      <c r="S62" s="78"/>
      <c r="T62" s="78"/>
      <c r="U62" s="79"/>
      <c r="V62" s="78"/>
      <c r="W62" s="78"/>
      <c r="X62" s="78"/>
      <c r="Y62" s="80"/>
      <c r="Z62" s="81"/>
      <c r="AA62" s="24"/>
      <c r="AB62" s="78"/>
      <c r="AC62" s="78"/>
      <c r="AD62" s="78"/>
      <c r="AE62" s="78"/>
      <c r="AF62" s="80"/>
      <c r="AG62" s="81"/>
      <c r="AH62" s="78"/>
      <c r="AI62" s="78"/>
      <c r="AJ62" s="78"/>
      <c r="AK62" s="78"/>
      <c r="AL62" s="78"/>
      <c r="AM62" s="78"/>
      <c r="AN62" s="80"/>
      <c r="AO62" s="81"/>
      <c r="AP62" s="82"/>
      <c r="AQ62" s="78"/>
      <c r="AR62" s="80"/>
      <c r="AS62" s="81"/>
      <c r="AT62" s="78"/>
      <c r="AU62" s="78"/>
      <c r="AV62" s="78"/>
      <c r="AW62" s="78"/>
      <c r="AX62" s="78"/>
      <c r="AY62" s="78"/>
      <c r="AZ62" s="78"/>
      <c r="BA62" s="78"/>
      <c r="BB62" s="80"/>
      <c r="BC62" s="81"/>
      <c r="BD62" s="78"/>
      <c r="BE62" s="78"/>
      <c r="BF62" s="81"/>
      <c r="BG62" s="78"/>
      <c r="BH62" s="78"/>
      <c r="BI62" s="78"/>
      <c r="BJ62" s="78"/>
      <c r="BK62" s="78"/>
      <c r="BL62" s="78"/>
      <c r="BM62" s="80"/>
      <c r="BN62" s="81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108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</row>
    <row r="63" spans="1:150" s="75" customFormat="1" ht="16.5" customHeight="1" thickBot="1">
      <c r="A63" s="88" t="s">
        <v>141</v>
      </c>
      <c r="B63" s="89" t="s">
        <v>140</v>
      </c>
      <c r="C63" s="109">
        <v>495</v>
      </c>
      <c r="D63" s="92"/>
      <c r="E63" s="91"/>
      <c r="F63" s="92"/>
      <c r="G63" s="92"/>
      <c r="H63" s="92"/>
      <c r="I63" s="92"/>
      <c r="J63" s="92"/>
      <c r="K63" s="92"/>
      <c r="L63" s="92"/>
      <c r="M63" s="92"/>
      <c r="N63" s="110"/>
      <c r="O63" s="94"/>
      <c r="P63" s="92"/>
      <c r="Q63" s="92"/>
      <c r="R63" s="91"/>
      <c r="S63" s="92"/>
      <c r="T63" s="92"/>
      <c r="U63" s="92"/>
      <c r="V63" s="92"/>
      <c r="W63" s="92"/>
      <c r="X63" s="92"/>
      <c r="Y63" s="110"/>
      <c r="Z63" s="94"/>
      <c r="AA63" s="25"/>
      <c r="AB63" s="92"/>
      <c r="AC63" s="92"/>
      <c r="AD63" s="92"/>
      <c r="AE63" s="92"/>
      <c r="AF63" s="110"/>
      <c r="AG63" s="94"/>
      <c r="AH63" s="92"/>
      <c r="AI63" s="92"/>
      <c r="AJ63" s="92"/>
      <c r="AK63" s="92"/>
      <c r="AL63" s="92"/>
      <c r="AM63" s="92"/>
      <c r="AN63" s="110"/>
      <c r="AO63" s="94"/>
      <c r="AP63" s="111"/>
      <c r="AQ63" s="92"/>
      <c r="AR63" s="110"/>
      <c r="AS63" s="94"/>
      <c r="AT63" s="111"/>
      <c r="AU63" s="92"/>
      <c r="AV63" s="92"/>
      <c r="AW63" s="92"/>
      <c r="AX63" s="92"/>
      <c r="AY63" s="92"/>
      <c r="AZ63" s="92"/>
      <c r="BA63" s="92"/>
      <c r="BB63" s="110"/>
      <c r="BC63" s="94"/>
      <c r="BD63" s="92"/>
      <c r="BE63" s="92"/>
      <c r="BF63" s="94"/>
      <c r="BG63" s="92"/>
      <c r="BH63" s="92"/>
      <c r="BI63" s="92"/>
      <c r="BJ63" s="92"/>
      <c r="BK63" s="92"/>
      <c r="BL63" s="92"/>
      <c r="BM63" s="110"/>
      <c r="BN63" s="126"/>
      <c r="BO63" s="92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127"/>
      <c r="CB63" s="163"/>
      <c r="CC63" s="160"/>
      <c r="CD63" s="160"/>
      <c r="CE63" s="160"/>
      <c r="CF63" s="160"/>
      <c r="CG63" s="160"/>
      <c r="CH63" s="160"/>
      <c r="CI63" s="160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</row>
    <row r="64" spans="1:86" s="75" customFormat="1" ht="16.5" customHeight="1">
      <c r="A64" s="61" t="s">
        <v>220</v>
      </c>
      <c r="B64" s="62" t="s">
        <v>218</v>
      </c>
      <c r="C64" s="63">
        <v>495</v>
      </c>
      <c r="D64" s="64"/>
      <c r="E64" s="65"/>
      <c r="F64" s="65"/>
      <c r="G64" s="65"/>
      <c r="H64" s="65"/>
      <c r="I64" s="65"/>
      <c r="J64" s="65"/>
      <c r="K64" s="65"/>
      <c r="L64" s="65"/>
      <c r="M64" s="64">
        <v>1</v>
      </c>
      <c r="N64" s="66"/>
      <c r="O64" s="67"/>
      <c r="P64" s="68"/>
      <c r="Q64" s="64"/>
      <c r="R64" s="65"/>
      <c r="S64" s="64"/>
      <c r="T64" s="65"/>
      <c r="U64" s="64"/>
      <c r="V64" s="64"/>
      <c r="W64" s="64"/>
      <c r="X64" s="65"/>
      <c r="Y64" s="65"/>
      <c r="Z64" s="67"/>
      <c r="AA64" s="26"/>
      <c r="AB64" s="64">
        <v>2250</v>
      </c>
      <c r="AC64" s="64"/>
      <c r="AD64" s="64"/>
      <c r="AE64" s="64"/>
      <c r="AF64" s="118"/>
      <c r="AG64" s="181"/>
      <c r="AH64" s="182"/>
      <c r="AI64" s="181"/>
      <c r="AJ64" s="181"/>
      <c r="AK64" s="181"/>
      <c r="AL64" s="181"/>
      <c r="AM64" s="181"/>
      <c r="AN64" s="284"/>
      <c r="AO64" s="181"/>
      <c r="AP64" s="181"/>
      <c r="AQ64" s="182"/>
      <c r="AR64" s="284"/>
      <c r="AS64" s="181"/>
      <c r="AT64" s="181"/>
      <c r="AU64" s="181"/>
      <c r="AV64" s="181"/>
      <c r="AW64" s="181"/>
      <c r="AX64" s="181"/>
      <c r="AY64" s="182"/>
      <c r="AZ64" s="182"/>
      <c r="BA64" s="181"/>
      <c r="BB64" s="182"/>
      <c r="BC64" s="182"/>
      <c r="BD64" s="182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2"/>
      <c r="BX64" s="182"/>
      <c r="BY64" s="181"/>
      <c r="BZ64" s="181"/>
      <c r="CA64" s="181"/>
      <c r="CB64" s="270"/>
      <c r="CC64" s="270"/>
      <c r="CD64" s="270"/>
      <c r="CE64" s="270"/>
      <c r="CF64" s="270"/>
      <c r="CG64" s="270"/>
      <c r="CH64" s="270"/>
    </row>
    <row r="65" spans="1:87" s="87" customFormat="1" ht="16.5" customHeight="1">
      <c r="A65" s="61" t="s">
        <v>221</v>
      </c>
      <c r="B65" s="76" t="s">
        <v>219</v>
      </c>
      <c r="C65" s="77">
        <v>995</v>
      </c>
      <c r="D65" s="78"/>
      <c r="E65" s="79"/>
      <c r="F65" s="78"/>
      <c r="G65" s="79"/>
      <c r="H65" s="79"/>
      <c r="I65" s="78"/>
      <c r="J65" s="78"/>
      <c r="K65" s="78"/>
      <c r="L65" s="78"/>
      <c r="M65" s="78">
        <v>1</v>
      </c>
      <c r="N65" s="80"/>
      <c r="O65" s="81"/>
      <c r="P65" s="82"/>
      <c r="Q65" s="78"/>
      <c r="R65" s="79"/>
      <c r="S65" s="78"/>
      <c r="T65" s="78"/>
      <c r="U65" s="78"/>
      <c r="V65" s="78"/>
      <c r="W65" s="78"/>
      <c r="X65" s="78"/>
      <c r="Y65" s="78"/>
      <c r="Z65" s="81"/>
      <c r="AA65" s="24"/>
      <c r="AB65" s="78">
        <v>1500</v>
      </c>
      <c r="AC65" s="78"/>
      <c r="AD65" s="78"/>
      <c r="AE65" s="78"/>
      <c r="AF65" s="80"/>
      <c r="AG65" s="181"/>
      <c r="AH65" s="182"/>
      <c r="AI65" s="181"/>
      <c r="AJ65" s="181"/>
      <c r="AK65" s="285" t="s">
        <v>0</v>
      </c>
      <c r="AL65" s="425" t="s">
        <v>421</v>
      </c>
      <c r="AM65" s="425"/>
      <c r="AN65" s="425"/>
      <c r="AO65" s="425"/>
      <c r="AP65" s="425"/>
      <c r="AQ65" s="425"/>
      <c r="AR65" s="425"/>
      <c r="AS65" s="181"/>
      <c r="AT65" s="181"/>
      <c r="AU65" s="182"/>
      <c r="AV65" s="182"/>
      <c r="AW65" s="182"/>
      <c r="AX65" s="182"/>
      <c r="AY65" s="181"/>
      <c r="AZ65" s="181"/>
      <c r="BA65" s="181"/>
      <c r="BB65" s="182"/>
      <c r="BC65" s="182"/>
      <c r="BD65" s="182"/>
      <c r="BE65" s="181"/>
      <c r="BF65" s="181"/>
      <c r="BG65" s="182"/>
      <c r="BH65" s="182"/>
      <c r="BI65" s="182"/>
      <c r="BJ65" s="182"/>
      <c r="BK65" s="182"/>
      <c r="BL65" s="182"/>
      <c r="BM65" s="182"/>
      <c r="BN65" s="182"/>
      <c r="BO65" s="182"/>
      <c r="BP65" s="181"/>
      <c r="BQ65" s="182"/>
      <c r="BR65" s="182"/>
      <c r="BS65" s="182"/>
      <c r="BT65" s="182"/>
      <c r="BU65" s="182"/>
      <c r="BV65" s="181"/>
      <c r="BW65" s="182"/>
      <c r="BX65" s="182"/>
      <c r="BY65" s="181"/>
      <c r="BZ65" s="181"/>
      <c r="CA65" s="181"/>
      <c r="CB65" s="270"/>
      <c r="CC65" s="270"/>
      <c r="CD65" s="270"/>
      <c r="CE65" s="270"/>
      <c r="CF65" s="270"/>
      <c r="CG65" s="270"/>
      <c r="CH65" s="270"/>
      <c r="CI65" s="75"/>
    </row>
    <row r="66" spans="1:87" s="87" customFormat="1" ht="16.5" customHeight="1">
      <c r="A66" s="61" t="s">
        <v>257</v>
      </c>
      <c r="B66" s="76" t="s">
        <v>258</v>
      </c>
      <c r="C66" s="77">
        <v>395</v>
      </c>
      <c r="D66" s="78"/>
      <c r="E66" s="79"/>
      <c r="F66" s="78"/>
      <c r="G66" s="79"/>
      <c r="H66" s="79"/>
      <c r="I66" s="78"/>
      <c r="J66" s="78"/>
      <c r="K66" s="78"/>
      <c r="L66" s="78"/>
      <c r="M66" s="78">
        <v>1</v>
      </c>
      <c r="N66" s="80"/>
      <c r="O66" s="81"/>
      <c r="P66" s="82"/>
      <c r="Q66" s="78"/>
      <c r="R66" s="79"/>
      <c r="S66" s="78"/>
      <c r="T66" s="78"/>
      <c r="U66" s="78"/>
      <c r="V66" s="78"/>
      <c r="W66" s="78"/>
      <c r="X66" s="78"/>
      <c r="Y66" s="78"/>
      <c r="Z66" s="81"/>
      <c r="AA66" s="24"/>
      <c r="AB66" s="78">
        <v>4100</v>
      </c>
      <c r="AC66" s="78"/>
      <c r="AD66" s="78"/>
      <c r="AE66" s="78"/>
      <c r="AF66" s="80"/>
      <c r="AG66" s="181"/>
      <c r="AH66" s="182"/>
      <c r="AI66" s="181"/>
      <c r="AJ66" s="181"/>
      <c r="AK66" s="286" t="s">
        <v>45</v>
      </c>
      <c r="AL66" s="425" t="s">
        <v>47</v>
      </c>
      <c r="AM66" s="425"/>
      <c r="AN66" s="425"/>
      <c r="AO66" s="425"/>
      <c r="AP66" s="425"/>
      <c r="AQ66" s="425"/>
      <c r="AR66" s="425"/>
      <c r="AS66" s="181"/>
      <c r="AT66" s="181"/>
      <c r="AU66" s="182"/>
      <c r="AV66" s="182"/>
      <c r="AW66" s="182"/>
      <c r="AX66" s="182"/>
      <c r="AY66" s="181"/>
      <c r="AZ66" s="181"/>
      <c r="BA66" s="181"/>
      <c r="BB66" s="182"/>
      <c r="BC66" s="182"/>
      <c r="BD66" s="182"/>
      <c r="BE66" s="181"/>
      <c r="BF66" s="181"/>
      <c r="BG66" s="182"/>
      <c r="BH66" s="182"/>
      <c r="BI66" s="182"/>
      <c r="BJ66" s="182"/>
      <c r="BK66" s="182"/>
      <c r="BL66" s="182"/>
      <c r="BM66" s="182"/>
      <c r="BN66" s="182"/>
      <c r="BO66" s="182"/>
      <c r="BP66" s="181"/>
      <c r="BQ66" s="182"/>
      <c r="BR66" s="182"/>
      <c r="BS66" s="182"/>
      <c r="BT66" s="182"/>
      <c r="BU66" s="182"/>
      <c r="BV66" s="181"/>
      <c r="BW66" s="182"/>
      <c r="BX66" s="182"/>
      <c r="BY66" s="181"/>
      <c r="BZ66" s="181"/>
      <c r="CA66" s="182"/>
      <c r="CB66" s="270"/>
      <c r="CC66" s="270"/>
      <c r="CD66" s="270"/>
      <c r="CE66" s="270"/>
      <c r="CF66" s="270"/>
      <c r="CG66" s="270"/>
      <c r="CH66" s="270"/>
      <c r="CI66" s="75"/>
    </row>
    <row r="67" spans="1:87" s="105" customFormat="1" ht="16.5" customHeight="1" thickBot="1">
      <c r="A67" s="88" t="s">
        <v>240</v>
      </c>
      <c r="B67" s="89" t="s">
        <v>241</v>
      </c>
      <c r="C67" s="90">
        <v>5995</v>
      </c>
      <c r="D67" s="91"/>
      <c r="E67" s="91"/>
      <c r="F67" s="91"/>
      <c r="G67" s="91"/>
      <c r="H67" s="91"/>
      <c r="I67" s="92"/>
      <c r="J67" s="91"/>
      <c r="K67" s="92"/>
      <c r="L67" s="91"/>
      <c r="M67" s="92">
        <v>1</v>
      </c>
      <c r="N67" s="93"/>
      <c r="O67" s="94"/>
      <c r="P67" s="92"/>
      <c r="Q67" s="92"/>
      <c r="R67" s="91"/>
      <c r="S67" s="92"/>
      <c r="T67" s="91"/>
      <c r="U67" s="91"/>
      <c r="V67" s="92"/>
      <c r="W67" s="92"/>
      <c r="X67" s="91"/>
      <c r="Y67" s="93"/>
      <c r="Z67" s="94"/>
      <c r="AA67" s="30"/>
      <c r="AB67" s="95"/>
      <c r="AC67" s="95"/>
      <c r="AD67" s="95"/>
      <c r="AE67" s="95"/>
      <c r="AF67" s="96"/>
      <c r="AG67" s="181"/>
      <c r="AH67" s="181"/>
      <c r="AI67" s="181"/>
      <c r="AJ67" s="181"/>
      <c r="AK67" s="287" t="s">
        <v>196</v>
      </c>
      <c r="AL67" s="425" t="s">
        <v>197</v>
      </c>
      <c r="AM67" s="425"/>
      <c r="AN67" s="425"/>
      <c r="AO67" s="425"/>
      <c r="AP67" s="425"/>
      <c r="AQ67" s="425"/>
      <c r="AR67" s="425"/>
      <c r="AS67" s="3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2"/>
      <c r="BL67" s="182"/>
      <c r="BM67" s="182"/>
      <c r="BN67" s="182"/>
      <c r="BO67" s="182"/>
      <c r="BP67" s="182"/>
      <c r="BQ67" s="182"/>
      <c r="BR67" s="181"/>
      <c r="BS67" s="181"/>
      <c r="BT67" s="181"/>
      <c r="BU67" s="181"/>
      <c r="BV67" s="181"/>
      <c r="BW67" s="181"/>
      <c r="BX67" s="181"/>
      <c r="BY67" s="183"/>
      <c r="BZ67" s="182"/>
      <c r="CA67" s="181"/>
      <c r="CB67" s="182"/>
      <c r="CC67" s="182"/>
      <c r="CD67" s="181"/>
      <c r="CE67" s="181"/>
      <c r="CF67" s="181"/>
      <c r="CG67" s="181"/>
      <c r="CH67" s="181"/>
      <c r="CI67" s="75"/>
    </row>
    <row r="68" spans="1:87" s="106" customFormat="1" ht="21" customHeight="1">
      <c r="A68" s="61" t="s">
        <v>152</v>
      </c>
      <c r="B68" s="62" t="s">
        <v>25</v>
      </c>
      <c r="C68" s="63">
        <v>495</v>
      </c>
      <c r="D68" s="64"/>
      <c r="E68" s="65"/>
      <c r="F68" s="64"/>
      <c r="G68" s="64"/>
      <c r="H68" s="64"/>
      <c r="I68" s="64"/>
      <c r="J68" s="64"/>
      <c r="K68" s="64"/>
      <c r="L68" s="64">
        <v>1</v>
      </c>
      <c r="M68" s="64"/>
      <c r="N68" s="72"/>
      <c r="O68" s="67"/>
      <c r="P68" s="68"/>
      <c r="Q68" s="64"/>
      <c r="R68" s="65"/>
      <c r="S68" s="64"/>
      <c r="T68" s="64"/>
      <c r="U68" s="64"/>
      <c r="V68" s="64"/>
      <c r="W68" s="64"/>
      <c r="X68" s="64"/>
      <c r="Y68" s="64"/>
      <c r="Z68" s="67"/>
      <c r="AA68" s="26"/>
      <c r="AB68" s="64"/>
      <c r="AC68" s="64"/>
      <c r="AD68" s="64"/>
      <c r="AE68" s="64"/>
      <c r="AF68" s="7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1"/>
      <c r="CB68" s="75"/>
      <c r="CC68" s="75"/>
      <c r="CD68" s="75"/>
      <c r="CE68" s="75"/>
      <c r="CF68" s="75"/>
      <c r="CG68" s="75"/>
      <c r="CH68" s="75"/>
      <c r="CI68" s="75"/>
    </row>
    <row r="69" spans="1:87" s="87" customFormat="1" ht="16.5" customHeight="1">
      <c r="A69" s="107" t="s">
        <v>153</v>
      </c>
      <c r="B69" s="76" t="s">
        <v>26</v>
      </c>
      <c r="C69" s="77">
        <v>995</v>
      </c>
      <c r="D69" s="78"/>
      <c r="E69" s="79"/>
      <c r="F69" s="78"/>
      <c r="G69" s="78"/>
      <c r="H69" s="78"/>
      <c r="I69" s="78"/>
      <c r="J69" s="78"/>
      <c r="K69" s="78"/>
      <c r="L69" s="78">
        <v>1</v>
      </c>
      <c r="M69" s="78"/>
      <c r="N69" s="80"/>
      <c r="O69" s="81"/>
      <c r="P69" s="82"/>
      <c r="Q69" s="78"/>
      <c r="R69" s="79"/>
      <c r="S69" s="78"/>
      <c r="T69" s="78"/>
      <c r="U69" s="78"/>
      <c r="V69" s="78"/>
      <c r="W69" s="78"/>
      <c r="X69" s="78"/>
      <c r="Y69" s="78"/>
      <c r="Z69" s="81"/>
      <c r="AA69" s="24"/>
      <c r="AB69" s="78"/>
      <c r="AC69" s="78"/>
      <c r="AD69" s="78"/>
      <c r="AE69" s="78"/>
      <c r="AF69" s="80"/>
      <c r="AG69" s="182"/>
      <c r="AH69" s="182"/>
      <c r="AI69" s="182"/>
      <c r="AJ69" s="349">
        <v>1</v>
      </c>
      <c r="AK69" s="350" t="s">
        <v>325</v>
      </c>
      <c r="AL69" s="341"/>
      <c r="AM69" s="341"/>
      <c r="AN69" s="341"/>
      <c r="AO69" s="341"/>
      <c r="AP69" s="341"/>
      <c r="AQ69" s="341"/>
      <c r="AR69" s="341"/>
      <c r="AS69" s="341"/>
      <c r="AT69" s="341"/>
      <c r="AU69" s="341"/>
      <c r="AV69" s="341"/>
      <c r="AW69" s="341"/>
      <c r="AX69" s="341"/>
      <c r="AY69" s="341"/>
      <c r="AZ69" s="341"/>
      <c r="BA69" s="341"/>
      <c r="BB69" s="341"/>
      <c r="BC69" s="341"/>
      <c r="BD69" s="341"/>
      <c r="BE69" s="341"/>
      <c r="BF69" s="341"/>
      <c r="BG69" s="341"/>
      <c r="BH69" s="341"/>
      <c r="BI69" s="341"/>
      <c r="BJ69" s="341"/>
      <c r="BK69" s="341"/>
      <c r="BL69" s="341"/>
      <c r="BM69" s="341"/>
      <c r="BN69" s="341"/>
      <c r="BO69" s="341"/>
      <c r="BP69" s="341"/>
      <c r="BQ69" s="341"/>
      <c r="BR69" s="341"/>
      <c r="BS69" s="341"/>
      <c r="BT69" s="341"/>
      <c r="BU69" s="341"/>
      <c r="BV69" s="182"/>
      <c r="BW69" s="182"/>
      <c r="BX69" s="182"/>
      <c r="BY69" s="182"/>
      <c r="BZ69" s="182"/>
      <c r="CA69" s="181"/>
      <c r="CB69" s="75"/>
      <c r="CC69" s="75"/>
      <c r="CD69" s="75"/>
      <c r="CE69" s="75"/>
      <c r="CF69" s="75"/>
      <c r="CG69" s="75"/>
      <c r="CH69" s="75"/>
      <c r="CI69" s="75"/>
    </row>
    <row r="70" spans="1:87" s="105" customFormat="1" ht="16.5" customHeight="1">
      <c r="A70" s="107" t="s">
        <v>272</v>
      </c>
      <c r="B70" s="76" t="s">
        <v>87</v>
      </c>
      <c r="C70" s="77">
        <v>395</v>
      </c>
      <c r="D70" s="78"/>
      <c r="E70" s="79"/>
      <c r="F70" s="78"/>
      <c r="G70" s="78"/>
      <c r="H70" s="78"/>
      <c r="I70" s="78"/>
      <c r="J70" s="78"/>
      <c r="K70" s="78"/>
      <c r="L70" s="78">
        <v>1</v>
      </c>
      <c r="M70" s="78"/>
      <c r="N70" s="80"/>
      <c r="O70" s="81"/>
      <c r="P70" s="82"/>
      <c r="Q70" s="78"/>
      <c r="R70" s="79"/>
      <c r="S70" s="78"/>
      <c r="T70" s="78"/>
      <c r="U70" s="78"/>
      <c r="V70" s="78"/>
      <c r="W70" s="78"/>
      <c r="X70" s="78"/>
      <c r="Y70" s="78"/>
      <c r="Z70" s="81"/>
      <c r="AA70" s="24"/>
      <c r="AB70" s="78"/>
      <c r="AC70" s="78"/>
      <c r="AD70" s="78"/>
      <c r="AE70" s="78"/>
      <c r="AF70" s="80"/>
      <c r="AG70" s="182"/>
      <c r="AH70" s="182"/>
      <c r="AI70" s="182"/>
      <c r="AJ70" s="349">
        <v>2</v>
      </c>
      <c r="AK70" s="348" t="s">
        <v>422</v>
      </c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75"/>
      <c r="CC70" s="75"/>
      <c r="CD70" s="75"/>
      <c r="CE70" s="75"/>
      <c r="CF70" s="75"/>
      <c r="CG70" s="75"/>
      <c r="CH70" s="75"/>
      <c r="CI70" s="75"/>
    </row>
    <row r="71" spans="1:87" s="105" customFormat="1" ht="16.5" customHeight="1" thickBot="1">
      <c r="A71" s="88" t="s">
        <v>27</v>
      </c>
      <c r="B71" s="89" t="s">
        <v>28</v>
      </c>
      <c r="C71" s="109">
        <v>5995</v>
      </c>
      <c r="D71" s="92"/>
      <c r="E71" s="91"/>
      <c r="F71" s="92"/>
      <c r="G71" s="92"/>
      <c r="H71" s="92"/>
      <c r="I71" s="92"/>
      <c r="J71" s="92"/>
      <c r="K71" s="92"/>
      <c r="L71" s="92">
        <v>1</v>
      </c>
      <c r="M71" s="92"/>
      <c r="N71" s="110"/>
      <c r="O71" s="94"/>
      <c r="P71" s="111"/>
      <c r="Q71" s="92"/>
      <c r="R71" s="91"/>
      <c r="S71" s="92"/>
      <c r="T71" s="92"/>
      <c r="U71" s="92"/>
      <c r="V71" s="92"/>
      <c r="W71" s="92"/>
      <c r="X71" s="92"/>
      <c r="Y71" s="92"/>
      <c r="Z71" s="94"/>
      <c r="AA71" s="25"/>
      <c r="AB71" s="92"/>
      <c r="AC71" s="92"/>
      <c r="AD71" s="92"/>
      <c r="AE71" s="92"/>
      <c r="AF71" s="110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1"/>
      <c r="CB71" s="75"/>
      <c r="CC71" s="75"/>
      <c r="CD71" s="75"/>
      <c r="CE71" s="75"/>
      <c r="CF71" s="75"/>
      <c r="CG71" s="75"/>
      <c r="CH71" s="75"/>
      <c r="CI71" s="75"/>
    </row>
    <row r="72" spans="1:150" s="3" customFormat="1" ht="16.5" customHeight="1">
      <c r="A72" s="4"/>
      <c r="B72" s="1"/>
      <c r="C72" s="2"/>
      <c r="E72" s="15"/>
      <c r="L72" s="22"/>
      <c r="M72" s="22"/>
      <c r="O72" s="15"/>
      <c r="U72" s="1"/>
      <c r="AF72" s="423"/>
      <c r="AG72" s="423"/>
      <c r="AH72" s="423"/>
      <c r="AI72" s="423"/>
      <c r="AJ72" s="423"/>
      <c r="AK72" s="423"/>
      <c r="AL72" s="423"/>
      <c r="CB72" s="6"/>
      <c r="CC72" s="6"/>
      <c r="CD72" s="6"/>
      <c r="CE72" s="6"/>
      <c r="CF72" s="6"/>
      <c r="CG72" s="6"/>
      <c r="CH72" s="6"/>
      <c r="CI72" s="6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</row>
    <row r="73" ht="11.25">
      <c r="AF73" s="20"/>
    </row>
    <row r="74" ht="11.25">
      <c r="AF74" s="9"/>
    </row>
    <row r="75" spans="1:32" ht="11.25">
      <c r="A75" s="5"/>
      <c r="AF75" s="9"/>
    </row>
    <row r="94" ht="12" thickBot="1"/>
    <row r="95" ht="11.25">
      <c r="AF95" s="8"/>
    </row>
    <row r="96" ht="11.25">
      <c r="AF96" s="9"/>
    </row>
    <row r="97" ht="12" thickBot="1">
      <c r="AF97" s="10"/>
    </row>
    <row r="98" ht="11.25">
      <c r="AF98" s="8"/>
    </row>
    <row r="99" ht="11.25">
      <c r="AF99" s="9"/>
    </row>
    <row r="100" ht="11.25">
      <c r="AF100" s="9"/>
    </row>
    <row r="101" ht="12" thickBot="1">
      <c r="AF101" s="10"/>
    </row>
    <row r="102" ht="11.25">
      <c r="AF102" s="11"/>
    </row>
    <row r="103" ht="11.25">
      <c r="AF103" s="12"/>
    </row>
    <row r="104" ht="11.25">
      <c r="AF104" s="12"/>
    </row>
    <row r="105" ht="11.25">
      <c r="AF105" s="12"/>
    </row>
    <row r="106" ht="11.25">
      <c r="AF106" s="9"/>
    </row>
    <row r="107" ht="11.25">
      <c r="AF107" s="9"/>
    </row>
    <row r="108" ht="11.25">
      <c r="AF108" s="9"/>
    </row>
    <row r="109" ht="11.25">
      <c r="AF109" s="9"/>
    </row>
    <row r="110" ht="11.25">
      <c r="AF110" s="9"/>
    </row>
    <row r="111" ht="11.25">
      <c r="AF111" s="9"/>
    </row>
    <row r="112" ht="11.25">
      <c r="AF112" s="9"/>
    </row>
    <row r="113" ht="11.25">
      <c r="AF113" s="12"/>
    </row>
    <row r="114" ht="11.25">
      <c r="AF114" s="12"/>
    </row>
    <row r="115" ht="11.25">
      <c r="AF115" s="12"/>
    </row>
    <row r="116" ht="11.25">
      <c r="AF116" s="12"/>
    </row>
    <row r="117" ht="12" thickBot="1">
      <c r="AF117" s="13"/>
    </row>
    <row r="118" ht="11.25">
      <c r="AF118" s="11"/>
    </row>
    <row r="119" ht="11.25">
      <c r="AF119" s="12"/>
    </row>
    <row r="120" ht="11.25">
      <c r="AF120" s="9"/>
    </row>
    <row r="121" ht="12" thickBot="1">
      <c r="AF121" s="10"/>
    </row>
    <row r="122" ht="11.25">
      <c r="AF122" s="11"/>
    </row>
    <row r="123" ht="11.25">
      <c r="AF123" s="9"/>
    </row>
    <row r="124" ht="11.25">
      <c r="AF124" s="9"/>
    </row>
    <row r="125" ht="11.25">
      <c r="AF125" s="9"/>
    </row>
    <row r="126" ht="11.25">
      <c r="AF126" s="9"/>
    </row>
    <row r="127" ht="11.25">
      <c r="AF127" s="9"/>
    </row>
    <row r="128" ht="12" thickBot="1">
      <c r="AF128" s="10"/>
    </row>
    <row r="129" ht="11.25">
      <c r="AF129" s="11"/>
    </row>
    <row r="130" ht="11.25">
      <c r="AF130" s="9"/>
    </row>
    <row r="131" ht="11.25">
      <c r="AF131" s="9"/>
    </row>
    <row r="132" ht="11.25">
      <c r="AF132" s="9"/>
    </row>
    <row r="133" ht="11.25">
      <c r="AF133" s="9"/>
    </row>
    <row r="134" ht="11.25">
      <c r="AF134" s="9"/>
    </row>
    <row r="135" ht="11.25">
      <c r="AF135" s="9"/>
    </row>
    <row r="136" ht="12" thickBot="1">
      <c r="AF136" s="10"/>
    </row>
    <row r="137" ht="11.25">
      <c r="AF137" s="11"/>
    </row>
    <row r="138" ht="11.25">
      <c r="AF138" s="12"/>
    </row>
    <row r="139" ht="11.25">
      <c r="AF139" s="12"/>
    </row>
    <row r="140" ht="11.25">
      <c r="AF140" s="12"/>
    </row>
    <row r="141" ht="11.25">
      <c r="AF141" s="9"/>
    </row>
    <row r="142" ht="11.25">
      <c r="AF142" s="9"/>
    </row>
    <row r="143" ht="11.25">
      <c r="AF143" s="9"/>
    </row>
    <row r="144" ht="11.25">
      <c r="AF144" s="9"/>
    </row>
    <row r="145" ht="11.25">
      <c r="AF145" s="9"/>
    </row>
    <row r="146" ht="11.25">
      <c r="AF146" s="9"/>
    </row>
    <row r="147" ht="12" thickBot="1">
      <c r="AF147" s="10"/>
    </row>
    <row r="148" ht="11.25">
      <c r="AF148" s="7"/>
    </row>
    <row r="149" ht="11.25">
      <c r="AF149" s="9"/>
    </row>
    <row r="150" ht="12" thickBot="1">
      <c r="AF150" s="14"/>
    </row>
    <row r="151" ht="11.25">
      <c r="AF151" s="11"/>
    </row>
    <row r="152" ht="11.25">
      <c r="AF152" s="12"/>
    </row>
    <row r="153" ht="11.25">
      <c r="AF153" s="12"/>
    </row>
    <row r="154" ht="11.25">
      <c r="AF154" s="12"/>
    </row>
    <row r="155" ht="11.25">
      <c r="AF155" s="9"/>
    </row>
    <row r="156" ht="11.25">
      <c r="AF156" s="9"/>
    </row>
    <row r="157" ht="11.25">
      <c r="AF157" s="9"/>
    </row>
    <row r="158" ht="11.25">
      <c r="AF158" s="12"/>
    </row>
    <row r="159" ht="11.25">
      <c r="AF159" s="12"/>
    </row>
    <row r="160" ht="11.25">
      <c r="AF160" s="9"/>
    </row>
    <row r="161" ht="11.25">
      <c r="AF161" s="12"/>
    </row>
    <row r="162" ht="11.25">
      <c r="AF162" s="12"/>
    </row>
    <row r="163" ht="11.25">
      <c r="AF163" s="12"/>
    </row>
    <row r="164" ht="11.25">
      <c r="AF164" s="12"/>
    </row>
    <row r="165" ht="11.25">
      <c r="AF165" s="9"/>
    </row>
    <row r="166" ht="11.25">
      <c r="AF166" s="9"/>
    </row>
    <row r="167" ht="12" thickBot="1">
      <c r="AF167" s="10"/>
    </row>
    <row r="168" ht="11.25">
      <c r="AF168" s="3"/>
    </row>
    <row r="169" ht="11.25">
      <c r="AF169" s="3"/>
    </row>
    <row r="202" ht="12" thickBot="1"/>
    <row r="203" ht="11.25">
      <c r="AF203" s="8"/>
    </row>
    <row r="204" ht="11.25">
      <c r="AF204" s="9"/>
    </row>
    <row r="205" ht="12" thickBot="1">
      <c r="AF205" s="10"/>
    </row>
    <row r="206" ht="11.25">
      <c r="AF206" s="8"/>
    </row>
    <row r="207" ht="11.25">
      <c r="AF207" s="9"/>
    </row>
    <row r="208" ht="11.25">
      <c r="AF208" s="9"/>
    </row>
    <row r="209" ht="12" thickBot="1">
      <c r="AF209" s="10"/>
    </row>
    <row r="210" ht="11.25">
      <c r="AF210" s="11"/>
    </row>
    <row r="211" ht="11.25">
      <c r="AF211" s="12"/>
    </row>
    <row r="212" ht="11.25">
      <c r="AF212" s="12"/>
    </row>
    <row r="213" ht="11.25">
      <c r="AF213" s="12"/>
    </row>
    <row r="214" ht="11.25">
      <c r="AF214" s="9"/>
    </row>
    <row r="215" ht="11.25">
      <c r="AF215" s="9"/>
    </row>
    <row r="216" ht="11.25">
      <c r="AF216" s="9"/>
    </row>
    <row r="217" ht="11.25">
      <c r="AF217" s="9"/>
    </row>
    <row r="218" ht="11.25">
      <c r="AF218" s="9"/>
    </row>
    <row r="219" ht="11.25">
      <c r="AF219" s="9"/>
    </row>
    <row r="220" ht="11.25">
      <c r="AF220" s="9"/>
    </row>
    <row r="221" ht="11.25">
      <c r="AF221" s="12"/>
    </row>
    <row r="222" ht="11.25">
      <c r="AF222" s="12"/>
    </row>
    <row r="223" ht="11.25">
      <c r="AF223" s="12"/>
    </row>
    <row r="224" ht="11.25">
      <c r="AF224" s="12"/>
    </row>
    <row r="225" ht="12" thickBot="1">
      <c r="AF225" s="13"/>
    </row>
    <row r="226" ht="11.25">
      <c r="AF226" s="11"/>
    </row>
    <row r="227" ht="11.25">
      <c r="AF227" s="12"/>
    </row>
    <row r="228" ht="11.25">
      <c r="AF228" s="9"/>
    </row>
    <row r="229" ht="12" thickBot="1">
      <c r="AF229" s="10"/>
    </row>
    <row r="230" ht="11.25">
      <c r="AF230" s="11"/>
    </row>
    <row r="231" ht="11.25">
      <c r="AF231" s="9"/>
    </row>
    <row r="232" ht="11.25">
      <c r="AF232" s="9"/>
    </row>
    <row r="233" ht="11.25">
      <c r="AF233" s="9"/>
    </row>
    <row r="234" ht="11.25">
      <c r="AF234" s="9"/>
    </row>
    <row r="235" ht="11.25">
      <c r="AF235" s="9"/>
    </row>
    <row r="236" ht="12" thickBot="1">
      <c r="AF236" s="10"/>
    </row>
    <row r="237" ht="11.25">
      <c r="AF237" s="11"/>
    </row>
    <row r="238" ht="11.25">
      <c r="AF238" s="9"/>
    </row>
    <row r="239" ht="11.25">
      <c r="AF239" s="9"/>
    </row>
    <row r="240" ht="11.25">
      <c r="AF240" s="9"/>
    </row>
    <row r="241" ht="11.25">
      <c r="AF241" s="9"/>
    </row>
    <row r="242" ht="11.25">
      <c r="AF242" s="9"/>
    </row>
    <row r="243" ht="11.25">
      <c r="AF243" s="9"/>
    </row>
    <row r="244" ht="12" thickBot="1">
      <c r="AF244" s="10"/>
    </row>
    <row r="245" ht="11.25">
      <c r="AF245" s="11"/>
    </row>
    <row r="246" ht="11.25">
      <c r="AF246" s="12"/>
    </row>
    <row r="247" ht="11.25">
      <c r="AF247" s="12"/>
    </row>
    <row r="248" ht="11.25">
      <c r="AF248" s="12"/>
    </row>
    <row r="249" ht="11.25">
      <c r="AF249" s="9"/>
    </row>
    <row r="250" ht="11.25">
      <c r="AF250" s="9"/>
    </row>
    <row r="251" ht="11.25">
      <c r="AF251" s="9"/>
    </row>
    <row r="252" ht="11.25">
      <c r="AF252" s="9"/>
    </row>
    <row r="253" ht="11.25">
      <c r="AF253" s="9"/>
    </row>
    <row r="254" ht="11.25">
      <c r="AF254" s="9"/>
    </row>
    <row r="255" ht="12" thickBot="1">
      <c r="AF255" s="10"/>
    </row>
    <row r="256" ht="11.25">
      <c r="AF256" s="7"/>
    </row>
    <row r="257" ht="11.25">
      <c r="AF257" s="9"/>
    </row>
    <row r="258" ht="12" thickBot="1">
      <c r="AF258" s="14"/>
    </row>
    <row r="259" ht="11.25">
      <c r="AF259" s="11"/>
    </row>
    <row r="260" ht="11.25">
      <c r="AF260" s="12"/>
    </row>
    <row r="261" ht="11.25">
      <c r="AF261" s="12"/>
    </row>
    <row r="262" ht="11.25">
      <c r="AF262" s="12"/>
    </row>
    <row r="263" ht="11.25">
      <c r="AF263" s="9"/>
    </row>
    <row r="264" ht="11.25">
      <c r="AF264" s="9"/>
    </row>
    <row r="265" ht="11.25">
      <c r="AF265" s="9"/>
    </row>
    <row r="266" ht="11.25">
      <c r="AF266" s="12"/>
    </row>
    <row r="267" ht="11.25">
      <c r="AF267" s="12"/>
    </row>
    <row r="268" ht="11.25">
      <c r="AF268" s="9"/>
    </row>
    <row r="269" ht="11.25">
      <c r="AF269" s="12"/>
    </row>
    <row r="270" ht="11.25">
      <c r="AF270" s="12"/>
    </row>
    <row r="271" ht="11.25">
      <c r="AF271" s="12"/>
    </row>
    <row r="272" ht="11.25">
      <c r="AF272" s="12"/>
    </row>
    <row r="273" ht="11.25">
      <c r="AF273" s="9"/>
    </row>
    <row r="274" ht="11.25">
      <c r="AF274" s="9"/>
    </row>
    <row r="275" ht="12" thickBot="1">
      <c r="AF275" s="10"/>
    </row>
    <row r="276" ht="11.25">
      <c r="AF276" s="3"/>
    </row>
    <row r="277" ht="11.25">
      <c r="AF277" s="3"/>
    </row>
    <row r="310" ht="12" thickBot="1"/>
    <row r="311" ht="11.25">
      <c r="AF311" s="8"/>
    </row>
    <row r="312" ht="11.25">
      <c r="AF312" s="9"/>
    </row>
    <row r="313" ht="12" thickBot="1">
      <c r="AF313" s="10"/>
    </row>
    <row r="314" ht="11.25">
      <c r="AF314" s="8"/>
    </row>
    <row r="315" ht="11.25">
      <c r="AF315" s="9"/>
    </row>
    <row r="316" ht="11.25">
      <c r="AF316" s="9"/>
    </row>
    <row r="317" ht="12" thickBot="1">
      <c r="AF317" s="10"/>
    </row>
    <row r="318" ht="11.25">
      <c r="AF318" s="11"/>
    </row>
    <row r="319" ht="11.25">
      <c r="AF319" s="12"/>
    </row>
    <row r="320" ht="11.25">
      <c r="AF320" s="12"/>
    </row>
    <row r="321" ht="11.25">
      <c r="AF321" s="12"/>
    </row>
    <row r="322" ht="11.25">
      <c r="AF322" s="9"/>
    </row>
    <row r="323" ht="11.25">
      <c r="AF323" s="9"/>
    </row>
    <row r="324" ht="11.25">
      <c r="AF324" s="9"/>
    </row>
    <row r="325" ht="11.25">
      <c r="AF325" s="9"/>
    </row>
    <row r="326" ht="11.25">
      <c r="AF326" s="9"/>
    </row>
    <row r="327" ht="11.25">
      <c r="AF327" s="9"/>
    </row>
    <row r="328" ht="11.25">
      <c r="AF328" s="9"/>
    </row>
    <row r="329" ht="11.25">
      <c r="AF329" s="12"/>
    </row>
    <row r="330" ht="11.25">
      <c r="AF330" s="12"/>
    </row>
    <row r="331" ht="11.25">
      <c r="AF331" s="12"/>
    </row>
    <row r="332" ht="11.25">
      <c r="AF332" s="12"/>
    </row>
    <row r="333" ht="12" thickBot="1">
      <c r="AF333" s="13"/>
    </row>
    <row r="334" ht="11.25">
      <c r="AF334" s="11"/>
    </row>
    <row r="335" ht="11.25">
      <c r="AF335" s="12"/>
    </row>
    <row r="336" ht="11.25">
      <c r="AF336" s="9"/>
    </row>
    <row r="337" ht="12" thickBot="1">
      <c r="AF337" s="10"/>
    </row>
    <row r="338" ht="11.25">
      <c r="AF338" s="11"/>
    </row>
    <row r="339" ht="11.25">
      <c r="AF339" s="9"/>
    </row>
    <row r="340" ht="11.25">
      <c r="AF340" s="9"/>
    </row>
    <row r="341" ht="11.25">
      <c r="AF341" s="9"/>
    </row>
    <row r="342" ht="11.25">
      <c r="AF342" s="9"/>
    </row>
    <row r="343" ht="11.25">
      <c r="AF343" s="9"/>
    </row>
    <row r="344" ht="12" thickBot="1">
      <c r="AF344" s="10"/>
    </row>
    <row r="345" ht="11.25">
      <c r="AF345" s="11"/>
    </row>
    <row r="346" ht="11.25">
      <c r="AF346" s="9"/>
    </row>
    <row r="347" ht="11.25">
      <c r="AF347" s="9"/>
    </row>
    <row r="348" ht="11.25">
      <c r="AF348" s="9"/>
    </row>
    <row r="349" ht="11.25">
      <c r="AF349" s="9"/>
    </row>
    <row r="350" ht="11.25">
      <c r="AF350" s="9"/>
    </row>
    <row r="351" ht="11.25">
      <c r="AF351" s="9"/>
    </row>
    <row r="352" ht="12" thickBot="1">
      <c r="AF352" s="10"/>
    </row>
    <row r="353" ht="11.25">
      <c r="AF353" s="11"/>
    </row>
    <row r="354" ht="11.25">
      <c r="AF354" s="12"/>
    </row>
    <row r="355" ht="11.25">
      <c r="AF355" s="12"/>
    </row>
    <row r="356" ht="11.25">
      <c r="AF356" s="12"/>
    </row>
    <row r="357" ht="11.25">
      <c r="AF357" s="9"/>
    </row>
    <row r="358" ht="11.25">
      <c r="AF358" s="9"/>
    </row>
    <row r="359" ht="11.25">
      <c r="AF359" s="9"/>
    </row>
    <row r="360" ht="11.25">
      <c r="AF360" s="9"/>
    </row>
    <row r="361" ht="11.25">
      <c r="AF361" s="9"/>
    </row>
    <row r="362" ht="11.25">
      <c r="AF362" s="9"/>
    </row>
    <row r="363" ht="12" thickBot="1">
      <c r="AF363" s="10"/>
    </row>
    <row r="364" ht="11.25">
      <c r="AF364" s="7"/>
    </row>
    <row r="365" ht="11.25">
      <c r="AF365" s="9"/>
    </row>
    <row r="366" ht="12" thickBot="1">
      <c r="AF366" s="14"/>
    </row>
    <row r="367" ht="11.25">
      <c r="AF367" s="11"/>
    </row>
    <row r="368" ht="11.25">
      <c r="AF368" s="12"/>
    </row>
    <row r="369" ht="11.25">
      <c r="AF369" s="12"/>
    </row>
    <row r="370" ht="11.25">
      <c r="AF370" s="12"/>
    </row>
    <row r="371" ht="11.25">
      <c r="AF371" s="9"/>
    </row>
    <row r="372" ht="11.25">
      <c r="AF372" s="9"/>
    </row>
    <row r="373" ht="11.25">
      <c r="AF373" s="9"/>
    </row>
    <row r="374" ht="11.25">
      <c r="AF374" s="12"/>
    </row>
    <row r="375" ht="11.25">
      <c r="AF375" s="12"/>
    </row>
    <row r="376" ht="11.25">
      <c r="AF376" s="9"/>
    </row>
    <row r="377" ht="11.25">
      <c r="AF377" s="12"/>
    </row>
    <row r="378" ht="11.25">
      <c r="AF378" s="12"/>
    </row>
    <row r="379" ht="11.25">
      <c r="AF379" s="12"/>
    </row>
    <row r="380" ht="11.25">
      <c r="AF380" s="12"/>
    </row>
    <row r="381" ht="11.25">
      <c r="AF381" s="9"/>
    </row>
    <row r="382" ht="11.25">
      <c r="AF382" s="9"/>
    </row>
    <row r="383" ht="12" thickBot="1">
      <c r="AF383" s="10"/>
    </row>
    <row r="384" ht="11.25">
      <c r="AF384" s="3"/>
    </row>
    <row r="385" ht="11.25">
      <c r="AF385" s="3"/>
    </row>
    <row r="418" ht="12" thickBot="1"/>
    <row r="419" ht="11.25">
      <c r="AF419" s="8"/>
    </row>
    <row r="420" ht="11.25">
      <c r="AF420" s="9"/>
    </row>
    <row r="421" ht="12" thickBot="1">
      <c r="AF421" s="10"/>
    </row>
    <row r="422" ht="11.25">
      <c r="AF422" s="8"/>
    </row>
    <row r="423" ht="11.25">
      <c r="AF423" s="9"/>
    </row>
    <row r="424" ht="11.25">
      <c r="AF424" s="9"/>
    </row>
    <row r="425" ht="12" thickBot="1">
      <c r="AF425" s="10"/>
    </row>
    <row r="426" ht="11.25">
      <c r="AF426" s="11"/>
    </row>
    <row r="427" ht="11.25">
      <c r="AF427" s="12"/>
    </row>
    <row r="428" ht="11.25">
      <c r="AF428" s="12"/>
    </row>
    <row r="429" ht="11.25">
      <c r="AF429" s="12"/>
    </row>
    <row r="430" ht="11.25">
      <c r="AF430" s="9"/>
    </row>
    <row r="431" ht="11.25">
      <c r="AF431" s="9"/>
    </row>
    <row r="432" ht="11.25">
      <c r="AF432" s="9"/>
    </row>
    <row r="433" ht="11.25">
      <c r="AF433" s="9"/>
    </row>
    <row r="434" ht="11.25">
      <c r="AF434" s="9"/>
    </row>
    <row r="435" ht="11.25">
      <c r="AF435" s="9"/>
    </row>
    <row r="436" ht="11.25">
      <c r="AF436" s="9"/>
    </row>
    <row r="437" ht="11.25">
      <c r="AF437" s="12"/>
    </row>
    <row r="438" ht="11.25">
      <c r="AF438" s="12"/>
    </row>
    <row r="439" ht="11.25">
      <c r="AF439" s="12"/>
    </row>
    <row r="440" ht="11.25">
      <c r="AF440" s="12"/>
    </row>
    <row r="441" ht="12" thickBot="1">
      <c r="AF441" s="13"/>
    </row>
    <row r="442" ht="11.25">
      <c r="AF442" s="11"/>
    </row>
    <row r="443" ht="11.25">
      <c r="AF443" s="12"/>
    </row>
    <row r="444" ht="11.25">
      <c r="AF444" s="9"/>
    </row>
    <row r="445" ht="12" thickBot="1">
      <c r="AF445" s="10"/>
    </row>
    <row r="446" ht="11.25">
      <c r="AF446" s="11"/>
    </row>
    <row r="447" ht="11.25">
      <c r="AF447" s="9"/>
    </row>
    <row r="448" ht="11.25">
      <c r="AF448" s="9"/>
    </row>
    <row r="449" ht="11.25">
      <c r="AF449" s="9"/>
    </row>
    <row r="450" ht="11.25">
      <c r="AF450" s="9"/>
    </row>
    <row r="451" ht="11.25">
      <c r="AF451" s="9"/>
    </row>
    <row r="452" ht="12" thickBot="1">
      <c r="AF452" s="10"/>
    </row>
    <row r="453" ht="11.25">
      <c r="AF453" s="11"/>
    </row>
    <row r="454" ht="11.25">
      <c r="AF454" s="9"/>
    </row>
    <row r="455" ht="11.25">
      <c r="AF455" s="9"/>
    </row>
    <row r="456" ht="11.25">
      <c r="AF456" s="9"/>
    </row>
    <row r="457" ht="11.25">
      <c r="AF457" s="9"/>
    </row>
    <row r="458" ht="11.25">
      <c r="AF458" s="9"/>
    </row>
    <row r="459" ht="11.25">
      <c r="AF459" s="9"/>
    </row>
    <row r="460" ht="12" thickBot="1">
      <c r="AF460" s="10"/>
    </row>
    <row r="461" ht="11.25">
      <c r="AF461" s="11"/>
    </row>
    <row r="462" ht="11.25">
      <c r="AF462" s="12"/>
    </row>
    <row r="463" ht="11.25">
      <c r="AF463" s="12"/>
    </row>
    <row r="464" ht="11.25">
      <c r="AF464" s="12"/>
    </row>
    <row r="465" ht="11.25">
      <c r="AF465" s="9"/>
    </row>
    <row r="466" ht="11.25">
      <c r="AF466" s="9"/>
    </row>
    <row r="467" ht="11.25">
      <c r="AF467" s="9"/>
    </row>
    <row r="468" ht="11.25">
      <c r="AF468" s="9"/>
    </row>
    <row r="469" ht="11.25">
      <c r="AF469" s="9"/>
    </row>
    <row r="470" ht="11.25">
      <c r="AF470" s="9"/>
    </row>
    <row r="471" ht="12" thickBot="1">
      <c r="AF471" s="10"/>
    </row>
    <row r="472" ht="11.25">
      <c r="AF472" s="7"/>
    </row>
    <row r="473" ht="11.25">
      <c r="AF473" s="9"/>
    </row>
    <row r="474" ht="12" thickBot="1">
      <c r="AF474" s="14"/>
    </row>
    <row r="475" ht="11.25">
      <c r="AF475" s="11"/>
    </row>
    <row r="476" ht="11.25">
      <c r="AF476" s="12"/>
    </row>
    <row r="477" ht="11.25">
      <c r="AF477" s="12"/>
    </row>
    <row r="478" ht="11.25">
      <c r="AF478" s="12"/>
    </row>
    <row r="479" ht="11.25">
      <c r="AF479" s="9"/>
    </row>
    <row r="480" ht="11.25">
      <c r="AF480" s="9"/>
    </row>
    <row r="481" ht="11.25">
      <c r="AF481" s="9"/>
    </row>
    <row r="482" ht="11.25">
      <c r="AF482" s="12"/>
    </row>
    <row r="483" ht="11.25">
      <c r="AF483" s="12"/>
    </row>
    <row r="484" ht="11.25">
      <c r="AF484" s="9"/>
    </row>
    <row r="485" ht="11.25">
      <c r="AF485" s="12"/>
    </row>
    <row r="486" ht="11.25">
      <c r="AF486" s="12"/>
    </row>
    <row r="487" ht="11.25">
      <c r="AF487" s="12"/>
    </row>
    <row r="488" ht="11.25">
      <c r="AF488" s="12"/>
    </row>
    <row r="489" ht="11.25">
      <c r="AF489" s="9"/>
    </row>
    <row r="490" ht="11.25">
      <c r="AF490" s="9"/>
    </row>
    <row r="491" ht="12" thickBot="1">
      <c r="AF491" s="10"/>
    </row>
    <row r="492" ht="11.25">
      <c r="AF492" s="3"/>
    </row>
    <row r="493" ht="11.25">
      <c r="AF493" s="3"/>
    </row>
    <row r="526" ht="12" thickBot="1"/>
    <row r="527" ht="11.25">
      <c r="AF527" s="8"/>
    </row>
    <row r="528" ht="11.25">
      <c r="AF528" s="9"/>
    </row>
    <row r="529" ht="12" thickBot="1">
      <c r="AF529" s="10"/>
    </row>
    <row r="530" ht="11.25">
      <c r="AF530" s="8"/>
    </row>
    <row r="531" ht="11.25">
      <c r="AF531" s="9"/>
    </row>
    <row r="532" ht="11.25">
      <c r="AF532" s="9"/>
    </row>
    <row r="533" ht="12" thickBot="1">
      <c r="AF533" s="10"/>
    </row>
    <row r="534" ht="11.25">
      <c r="AF534" s="11"/>
    </row>
    <row r="535" ht="11.25">
      <c r="AF535" s="12"/>
    </row>
    <row r="536" ht="11.25">
      <c r="AF536" s="12"/>
    </row>
    <row r="537" ht="11.25">
      <c r="AF537" s="12"/>
    </row>
    <row r="538" ht="11.25">
      <c r="AF538" s="9"/>
    </row>
    <row r="539" ht="11.25">
      <c r="AF539" s="9"/>
    </row>
    <row r="540" ht="11.25">
      <c r="AF540" s="9"/>
    </row>
    <row r="541" ht="11.25">
      <c r="AF541" s="9"/>
    </row>
    <row r="542" ht="11.25">
      <c r="AF542" s="9"/>
    </row>
    <row r="543" ht="11.25">
      <c r="AF543" s="9"/>
    </row>
    <row r="544" ht="11.25">
      <c r="AF544" s="9"/>
    </row>
    <row r="545" ht="11.25">
      <c r="AF545" s="12"/>
    </row>
    <row r="546" ht="11.25">
      <c r="AF546" s="12"/>
    </row>
    <row r="547" ht="11.25">
      <c r="AF547" s="12"/>
    </row>
    <row r="548" ht="11.25">
      <c r="AF548" s="12"/>
    </row>
    <row r="549" ht="12" thickBot="1">
      <c r="AF549" s="13"/>
    </row>
    <row r="550" ht="11.25">
      <c r="AF550" s="11"/>
    </row>
    <row r="551" ht="11.25">
      <c r="AF551" s="12"/>
    </row>
    <row r="552" ht="11.25">
      <c r="AF552" s="9"/>
    </row>
    <row r="553" ht="12" thickBot="1">
      <c r="AF553" s="10"/>
    </row>
    <row r="554" ht="11.25">
      <c r="AF554" s="11"/>
    </row>
    <row r="555" ht="11.25">
      <c r="AF555" s="9"/>
    </row>
    <row r="556" ht="11.25">
      <c r="AF556" s="9"/>
    </row>
    <row r="557" ht="11.25">
      <c r="AF557" s="9"/>
    </row>
    <row r="558" ht="11.25">
      <c r="AF558" s="9"/>
    </row>
    <row r="559" ht="11.25">
      <c r="AF559" s="9"/>
    </row>
    <row r="560" ht="12" thickBot="1">
      <c r="AF560" s="10"/>
    </row>
    <row r="561" ht="11.25">
      <c r="AF561" s="11"/>
    </row>
    <row r="562" ht="11.25">
      <c r="AF562" s="9"/>
    </row>
    <row r="563" ht="11.25">
      <c r="AF563" s="9"/>
    </row>
    <row r="564" ht="11.25">
      <c r="AF564" s="9"/>
    </row>
    <row r="565" ht="11.25">
      <c r="AF565" s="9"/>
    </row>
    <row r="566" ht="11.25">
      <c r="AF566" s="9"/>
    </row>
    <row r="567" ht="11.25">
      <c r="AF567" s="9"/>
    </row>
    <row r="568" ht="12" thickBot="1">
      <c r="AF568" s="10"/>
    </row>
    <row r="569" ht="11.25">
      <c r="AF569" s="11"/>
    </row>
    <row r="570" ht="11.25">
      <c r="AF570" s="12"/>
    </row>
    <row r="571" ht="11.25">
      <c r="AF571" s="12"/>
    </row>
    <row r="572" ht="11.25">
      <c r="AF572" s="12"/>
    </row>
    <row r="573" ht="11.25">
      <c r="AF573" s="9"/>
    </row>
    <row r="574" ht="11.25">
      <c r="AF574" s="9"/>
    </row>
    <row r="575" ht="11.25">
      <c r="AF575" s="9"/>
    </row>
    <row r="576" ht="11.25">
      <c r="AF576" s="9"/>
    </row>
    <row r="577" ht="11.25">
      <c r="AF577" s="9"/>
    </row>
    <row r="578" ht="11.25">
      <c r="AF578" s="9"/>
    </row>
    <row r="579" ht="12" thickBot="1">
      <c r="AF579" s="10"/>
    </row>
    <row r="580" ht="11.25">
      <c r="AF580" s="7"/>
    </row>
    <row r="581" ht="11.25">
      <c r="AF581" s="9"/>
    </row>
    <row r="582" ht="12" thickBot="1">
      <c r="AF582" s="14"/>
    </row>
    <row r="583" ht="11.25">
      <c r="AF583" s="11"/>
    </row>
    <row r="584" ht="11.25">
      <c r="AF584" s="12"/>
    </row>
    <row r="585" ht="11.25">
      <c r="AF585" s="12"/>
    </row>
    <row r="586" ht="11.25">
      <c r="AF586" s="12"/>
    </row>
    <row r="587" ht="11.25">
      <c r="AF587" s="9"/>
    </row>
    <row r="588" ht="11.25">
      <c r="AF588" s="9"/>
    </row>
    <row r="589" ht="11.25">
      <c r="AF589" s="9"/>
    </row>
    <row r="590" ht="11.25">
      <c r="AF590" s="12"/>
    </row>
    <row r="591" ht="11.25">
      <c r="AF591" s="12"/>
    </row>
    <row r="592" ht="11.25">
      <c r="AF592" s="9"/>
    </row>
    <row r="593" ht="11.25">
      <c r="AF593" s="12"/>
    </row>
    <row r="594" ht="11.25">
      <c r="AF594" s="12"/>
    </row>
    <row r="595" ht="11.25">
      <c r="AF595" s="12"/>
    </row>
    <row r="596" ht="11.25">
      <c r="AF596" s="12"/>
    </row>
    <row r="597" ht="11.25">
      <c r="AF597" s="9"/>
    </row>
    <row r="598" ht="11.25">
      <c r="AF598" s="9"/>
    </row>
    <row r="599" ht="12" thickBot="1">
      <c r="AF599" s="10"/>
    </row>
    <row r="600" ht="11.25">
      <c r="AF600" s="3"/>
    </row>
    <row r="601" ht="11.25">
      <c r="AF601" s="3"/>
    </row>
    <row r="634" ht="12" thickBot="1"/>
    <row r="635" ht="11.25">
      <c r="AF635" s="8"/>
    </row>
    <row r="636" ht="11.25">
      <c r="AF636" s="9"/>
    </row>
    <row r="637" ht="12" thickBot="1">
      <c r="AF637" s="10"/>
    </row>
    <row r="638" ht="11.25">
      <c r="AF638" s="8"/>
    </row>
    <row r="639" ht="11.25">
      <c r="AF639" s="9"/>
    </row>
    <row r="640" ht="11.25">
      <c r="AF640" s="9"/>
    </row>
    <row r="641" ht="12" thickBot="1">
      <c r="AF641" s="10"/>
    </row>
    <row r="642" ht="11.25">
      <c r="AF642" s="11"/>
    </row>
    <row r="643" ht="11.25">
      <c r="AF643" s="12"/>
    </row>
    <row r="644" ht="11.25">
      <c r="AF644" s="12"/>
    </row>
    <row r="645" ht="11.25">
      <c r="AF645" s="12"/>
    </row>
    <row r="646" ht="11.25">
      <c r="AF646" s="9"/>
    </row>
    <row r="647" ht="11.25">
      <c r="AF647" s="9"/>
    </row>
    <row r="648" ht="11.25">
      <c r="AF648" s="9"/>
    </row>
    <row r="649" ht="11.25">
      <c r="AF649" s="9"/>
    </row>
    <row r="650" ht="11.25">
      <c r="AF650" s="9"/>
    </row>
    <row r="651" ht="11.25">
      <c r="AF651" s="9"/>
    </row>
    <row r="652" ht="11.25">
      <c r="AF652" s="9"/>
    </row>
    <row r="653" ht="11.25">
      <c r="AF653" s="12"/>
    </row>
    <row r="654" ht="11.25">
      <c r="AF654" s="12"/>
    </row>
    <row r="655" ht="11.25">
      <c r="AF655" s="12"/>
    </row>
    <row r="656" ht="11.25">
      <c r="AF656" s="12"/>
    </row>
    <row r="657" ht="12" thickBot="1">
      <c r="AF657" s="13"/>
    </row>
    <row r="658" ht="11.25">
      <c r="AF658" s="11"/>
    </row>
    <row r="659" ht="11.25">
      <c r="AF659" s="12"/>
    </row>
    <row r="660" ht="11.25">
      <c r="AF660" s="9"/>
    </row>
    <row r="661" ht="12" thickBot="1">
      <c r="AF661" s="10"/>
    </row>
    <row r="662" ht="11.25">
      <c r="AF662" s="11"/>
    </row>
    <row r="663" ht="11.25">
      <c r="AF663" s="9"/>
    </row>
    <row r="664" ht="11.25">
      <c r="AF664" s="9"/>
    </row>
    <row r="665" ht="11.25">
      <c r="AF665" s="9"/>
    </row>
    <row r="666" ht="11.25">
      <c r="AF666" s="9"/>
    </row>
    <row r="667" ht="11.25">
      <c r="AF667" s="9"/>
    </row>
    <row r="668" ht="12" thickBot="1">
      <c r="AF668" s="10"/>
    </row>
    <row r="669" ht="11.25">
      <c r="AF669" s="11"/>
    </row>
    <row r="670" ht="11.25">
      <c r="AF670" s="9"/>
    </row>
    <row r="671" ht="11.25">
      <c r="AF671" s="9"/>
    </row>
    <row r="672" ht="11.25">
      <c r="AF672" s="9"/>
    </row>
    <row r="673" ht="11.25">
      <c r="AF673" s="9"/>
    </row>
    <row r="674" ht="11.25">
      <c r="AF674" s="9"/>
    </row>
    <row r="675" ht="11.25">
      <c r="AF675" s="9"/>
    </row>
    <row r="676" ht="12" thickBot="1">
      <c r="AF676" s="10"/>
    </row>
    <row r="677" ht="11.25">
      <c r="AF677" s="11"/>
    </row>
    <row r="678" ht="11.25">
      <c r="AF678" s="12"/>
    </row>
    <row r="679" ht="11.25">
      <c r="AF679" s="12"/>
    </row>
    <row r="680" ht="11.25">
      <c r="AF680" s="12"/>
    </row>
    <row r="681" ht="11.25">
      <c r="AF681" s="9"/>
    </row>
    <row r="682" ht="11.25">
      <c r="AF682" s="9"/>
    </row>
    <row r="683" ht="11.25">
      <c r="AF683" s="9"/>
    </row>
    <row r="684" ht="11.25">
      <c r="AF684" s="9"/>
    </row>
    <row r="685" ht="11.25">
      <c r="AF685" s="9"/>
    </row>
    <row r="686" ht="11.25">
      <c r="AF686" s="9"/>
    </row>
    <row r="687" ht="12" thickBot="1">
      <c r="AF687" s="10"/>
    </row>
    <row r="688" ht="11.25">
      <c r="AF688" s="7"/>
    </row>
    <row r="689" ht="11.25">
      <c r="AF689" s="9"/>
    </row>
    <row r="690" ht="12" thickBot="1">
      <c r="AF690" s="14"/>
    </row>
    <row r="691" ht="11.25">
      <c r="AF691" s="11"/>
    </row>
    <row r="692" ht="11.25">
      <c r="AF692" s="12"/>
    </row>
    <row r="693" ht="11.25">
      <c r="AF693" s="12"/>
    </row>
    <row r="694" ht="11.25">
      <c r="AF694" s="12"/>
    </row>
    <row r="695" ht="11.25">
      <c r="AF695" s="9"/>
    </row>
    <row r="696" ht="11.25">
      <c r="AF696" s="9"/>
    </row>
    <row r="697" ht="11.25">
      <c r="AF697" s="9"/>
    </row>
    <row r="698" ht="11.25">
      <c r="AF698" s="12"/>
    </row>
    <row r="699" ht="11.25">
      <c r="AF699" s="12"/>
    </row>
    <row r="700" ht="11.25">
      <c r="AF700" s="9"/>
    </row>
    <row r="701" ht="11.25">
      <c r="AF701" s="12"/>
    </row>
    <row r="702" ht="11.25">
      <c r="AF702" s="12"/>
    </row>
    <row r="703" ht="11.25">
      <c r="AF703" s="12"/>
    </row>
    <row r="704" ht="11.25">
      <c r="AF704" s="12"/>
    </row>
    <row r="705" ht="11.25">
      <c r="AF705" s="9"/>
    </row>
    <row r="706" ht="11.25">
      <c r="AF706" s="9"/>
    </row>
    <row r="707" ht="12" thickBot="1">
      <c r="AF707" s="10"/>
    </row>
    <row r="708" ht="11.25">
      <c r="AF708" s="3"/>
    </row>
    <row r="709" ht="11.25">
      <c r="AF709" s="3"/>
    </row>
    <row r="742" ht="12" thickBot="1"/>
    <row r="743" ht="11.25">
      <c r="AF743" s="8"/>
    </row>
    <row r="744" ht="11.25">
      <c r="AF744" s="9"/>
    </row>
    <row r="745" ht="12" thickBot="1">
      <c r="AF745" s="10"/>
    </row>
    <row r="746" ht="11.25">
      <c r="AF746" s="8"/>
    </row>
    <row r="747" ht="11.25">
      <c r="AF747" s="9"/>
    </row>
    <row r="748" ht="11.25">
      <c r="AF748" s="9"/>
    </row>
    <row r="749" ht="12" thickBot="1">
      <c r="AF749" s="10"/>
    </row>
    <row r="750" ht="11.25">
      <c r="AF750" s="11"/>
    </row>
    <row r="751" ht="11.25">
      <c r="AF751" s="12"/>
    </row>
    <row r="752" ht="11.25">
      <c r="AF752" s="12"/>
    </row>
    <row r="753" ht="11.25">
      <c r="AF753" s="12"/>
    </row>
    <row r="754" ht="11.25">
      <c r="AF754" s="9"/>
    </row>
    <row r="755" ht="11.25">
      <c r="AF755" s="9"/>
    </row>
    <row r="756" ht="11.25">
      <c r="AF756" s="9"/>
    </row>
    <row r="757" ht="11.25">
      <c r="AF757" s="9"/>
    </row>
    <row r="758" ht="11.25">
      <c r="AF758" s="9"/>
    </row>
    <row r="759" ht="11.25">
      <c r="AF759" s="9"/>
    </row>
    <row r="760" ht="11.25">
      <c r="AF760" s="9"/>
    </row>
    <row r="761" ht="11.25">
      <c r="AF761" s="12"/>
    </row>
    <row r="762" ht="11.25">
      <c r="AF762" s="12"/>
    </row>
    <row r="763" ht="11.25">
      <c r="AF763" s="12"/>
    </row>
    <row r="764" ht="11.25">
      <c r="AF764" s="12"/>
    </row>
    <row r="765" ht="12" thickBot="1">
      <c r="AF765" s="13"/>
    </row>
    <row r="766" ht="11.25">
      <c r="AF766" s="11"/>
    </row>
    <row r="767" ht="11.25">
      <c r="AF767" s="12"/>
    </row>
    <row r="768" ht="11.25">
      <c r="AF768" s="9"/>
    </row>
    <row r="769" ht="12" thickBot="1">
      <c r="AF769" s="10"/>
    </row>
    <row r="770" ht="11.25">
      <c r="AF770" s="11"/>
    </row>
    <row r="771" ht="11.25">
      <c r="AF771" s="9"/>
    </row>
    <row r="772" ht="11.25">
      <c r="AF772" s="9"/>
    </row>
    <row r="773" ht="11.25">
      <c r="AF773" s="9"/>
    </row>
    <row r="774" ht="11.25">
      <c r="AF774" s="9"/>
    </row>
    <row r="775" ht="11.25">
      <c r="AF775" s="9"/>
    </row>
    <row r="776" ht="12" thickBot="1">
      <c r="AF776" s="10"/>
    </row>
    <row r="777" ht="11.25">
      <c r="AF777" s="11"/>
    </row>
    <row r="778" ht="11.25">
      <c r="AF778" s="9"/>
    </row>
    <row r="779" ht="11.25">
      <c r="AF779" s="9"/>
    </row>
    <row r="780" ht="11.25">
      <c r="AF780" s="9"/>
    </row>
    <row r="781" ht="11.25">
      <c r="AF781" s="9"/>
    </row>
    <row r="782" ht="11.25">
      <c r="AF782" s="9"/>
    </row>
    <row r="783" ht="11.25">
      <c r="AF783" s="9"/>
    </row>
    <row r="784" ht="12" thickBot="1">
      <c r="AF784" s="10"/>
    </row>
    <row r="785" ht="11.25">
      <c r="AF785" s="11"/>
    </row>
    <row r="786" ht="11.25">
      <c r="AF786" s="12"/>
    </row>
    <row r="787" ht="11.25">
      <c r="AF787" s="12"/>
    </row>
    <row r="788" ht="11.25">
      <c r="AF788" s="12"/>
    </row>
    <row r="789" ht="11.25">
      <c r="AF789" s="9"/>
    </row>
    <row r="790" ht="11.25">
      <c r="AF790" s="9"/>
    </row>
    <row r="791" ht="11.25">
      <c r="AF791" s="9"/>
    </row>
    <row r="792" ht="11.25">
      <c r="AF792" s="9"/>
    </row>
    <row r="793" ht="11.25">
      <c r="AF793" s="9"/>
    </row>
    <row r="794" ht="11.25">
      <c r="AF794" s="9"/>
    </row>
    <row r="795" ht="12" thickBot="1">
      <c r="AF795" s="10"/>
    </row>
    <row r="796" ht="11.25">
      <c r="AF796" s="7"/>
    </row>
    <row r="797" ht="11.25">
      <c r="AF797" s="9"/>
    </row>
    <row r="798" ht="12" thickBot="1">
      <c r="AF798" s="14"/>
    </row>
    <row r="799" ht="11.25">
      <c r="AF799" s="11"/>
    </row>
    <row r="800" ht="11.25">
      <c r="AF800" s="12"/>
    </row>
    <row r="801" ht="11.25">
      <c r="AF801" s="12"/>
    </row>
    <row r="802" ht="11.25">
      <c r="AF802" s="12"/>
    </row>
    <row r="803" ht="11.25">
      <c r="AF803" s="9"/>
    </row>
    <row r="804" ht="11.25">
      <c r="AF804" s="9"/>
    </row>
    <row r="805" ht="11.25">
      <c r="AF805" s="9"/>
    </row>
    <row r="806" ht="11.25">
      <c r="AF806" s="12"/>
    </row>
    <row r="807" ht="11.25">
      <c r="AF807" s="12"/>
    </row>
    <row r="808" ht="11.25">
      <c r="AF808" s="9"/>
    </row>
    <row r="809" ht="11.25">
      <c r="AF809" s="12"/>
    </row>
  </sheetData>
  <mergeCells count="14">
    <mergeCell ref="B1:C1"/>
    <mergeCell ref="P1:Y1"/>
    <mergeCell ref="Z1:AF1"/>
    <mergeCell ref="AL65:AR65"/>
    <mergeCell ref="BN1:CA1"/>
    <mergeCell ref="D1:O1"/>
    <mergeCell ref="AF72:AL72"/>
    <mergeCell ref="AG1:AN1"/>
    <mergeCell ref="AO1:AR1"/>
    <mergeCell ref="BF1:BM1"/>
    <mergeCell ref="BC1:BE1"/>
    <mergeCell ref="AS1:BB1"/>
    <mergeCell ref="AL66:AR66"/>
    <mergeCell ref="AL67:AR67"/>
  </mergeCells>
  <printOptions horizontalCentered="1" verticalCentered="1"/>
  <pageMargins left="0.2362204724409449" right="0" top="0.2362204724409449" bottom="0.11811023622047245" header="0.15748031496062992" footer="0.11811023622047245"/>
  <pageSetup fitToHeight="1" fitToWidth="1" horizontalDpi="300" verticalDpi="300" orientation="landscape" paperSize="8" scale="63" r:id="rId2"/>
  <colBreaks count="1" manualBreakCount="1">
    <brk id="57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Giulio Galetti</dc:creator>
  <cp:keywords/>
  <dc:description>add VLAN # in NJ</dc:description>
  <cp:lastModifiedBy>Ефименко</cp:lastModifiedBy>
  <cp:lastPrinted>2004-09-10T13:10:26Z</cp:lastPrinted>
  <dcterms:created xsi:type="dcterms:W3CDTF">1998-10-14T17:32:52Z</dcterms:created>
  <dcterms:modified xsi:type="dcterms:W3CDTF">2004-10-19T04:22:14Z</dcterms:modified>
  <cp:category/>
  <cp:version/>
  <cp:contentType/>
  <cp:contentStatus/>
</cp:coreProperties>
</file>